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5415" windowHeight="6195" activeTab="1"/>
  </bookViews>
  <sheets>
    <sheet name="Figures_d_e" sheetId="1" r:id="rId1"/>
    <sheet name="Figures_f_g" sheetId="5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5" i="5"/>
  <c r="K4" i="5"/>
  <c r="Y29" i="1" l="1"/>
  <c r="X29" i="1"/>
  <c r="V29" i="1"/>
  <c r="L29" i="1"/>
  <c r="K29" i="1"/>
  <c r="Y28" i="1"/>
  <c r="X28" i="1"/>
  <c r="V28" i="1"/>
  <c r="L28" i="1"/>
  <c r="K28" i="1"/>
  <c r="Y27" i="1"/>
  <c r="X27" i="1"/>
  <c r="V27" i="1"/>
  <c r="L27" i="1"/>
  <c r="K27" i="1"/>
  <c r="Y26" i="1"/>
  <c r="X26" i="1"/>
  <c r="V26" i="1"/>
  <c r="L26" i="1"/>
  <c r="K26" i="1"/>
  <c r="Y25" i="1"/>
  <c r="X25" i="1"/>
  <c r="V25" i="1"/>
  <c r="L25" i="1"/>
  <c r="K25" i="1"/>
  <c r="Y24" i="1"/>
  <c r="X24" i="1"/>
  <c r="V24" i="1"/>
  <c r="L24" i="1"/>
  <c r="K24" i="1"/>
  <c r="Y23" i="1"/>
  <c r="X23" i="1"/>
  <c r="V23" i="1"/>
  <c r="L23" i="1"/>
  <c r="K23" i="1"/>
  <c r="Y22" i="1"/>
  <c r="X22" i="1"/>
  <c r="V22" i="1"/>
  <c r="L22" i="1"/>
  <c r="K22" i="1"/>
  <c r="Y21" i="1"/>
  <c r="X21" i="1"/>
  <c r="V21" i="1"/>
  <c r="L21" i="1"/>
  <c r="K21" i="1"/>
  <c r="Y20" i="1"/>
  <c r="X20" i="1"/>
  <c r="V20" i="1"/>
  <c r="L20" i="1"/>
  <c r="K20" i="1"/>
  <c r="X19" i="1"/>
  <c r="V19" i="1"/>
  <c r="L19" i="1"/>
  <c r="K19" i="1"/>
  <c r="X18" i="1"/>
  <c r="V18" i="1"/>
  <c r="L18" i="1"/>
  <c r="K18" i="1"/>
  <c r="X17" i="1"/>
  <c r="V17" i="1"/>
  <c r="L17" i="1"/>
  <c r="K17" i="1"/>
  <c r="X16" i="1"/>
  <c r="V16" i="1"/>
  <c r="L16" i="1"/>
  <c r="K16" i="1"/>
  <c r="X15" i="1"/>
  <c r="V15" i="1"/>
  <c r="L15" i="1"/>
  <c r="K15" i="1"/>
  <c r="X14" i="1"/>
  <c r="V14" i="1"/>
  <c r="L14" i="1"/>
  <c r="K14" i="1"/>
  <c r="X13" i="1"/>
  <c r="V13" i="1"/>
  <c r="L13" i="1"/>
  <c r="K13" i="1"/>
  <c r="X12" i="1"/>
  <c r="V12" i="1"/>
  <c r="L12" i="1"/>
  <c r="K12" i="1"/>
  <c r="X11" i="1"/>
  <c r="V11" i="1"/>
  <c r="L11" i="1"/>
  <c r="K11" i="1"/>
  <c r="X10" i="1"/>
  <c r="V10" i="1"/>
  <c r="L10" i="1"/>
  <c r="K10" i="1"/>
  <c r="X9" i="1"/>
  <c r="V9" i="1"/>
  <c r="L9" i="1"/>
  <c r="K9" i="1"/>
  <c r="X8" i="1"/>
  <c r="V8" i="1"/>
  <c r="L8" i="1"/>
  <c r="K8" i="1"/>
  <c r="X7" i="1"/>
  <c r="V7" i="1"/>
  <c r="L7" i="1"/>
  <c r="K7" i="1"/>
  <c r="X6" i="1"/>
  <c r="V6" i="1"/>
  <c r="L6" i="1"/>
  <c r="K6" i="1"/>
  <c r="X5" i="1"/>
  <c r="V5" i="1"/>
  <c r="L5" i="1"/>
  <c r="K5" i="1"/>
  <c r="X4" i="1"/>
  <c r="V4" i="1"/>
  <c r="L4" i="1"/>
  <c r="K4" i="1"/>
</calcChain>
</file>

<file path=xl/sharedStrings.xml><?xml version="1.0" encoding="utf-8"?>
<sst xmlns="http://schemas.openxmlformats.org/spreadsheetml/2006/main" count="38" uniqueCount="23">
  <si>
    <t>Total Nitrogen</t>
  </si>
  <si>
    <t>Total Phosphorus</t>
  </si>
  <si>
    <t>Total</t>
  </si>
  <si>
    <t xml:space="preserve">Total </t>
  </si>
  <si>
    <t>Units: Kilotonnes</t>
  </si>
  <si>
    <t>Unit: Kilotonnes</t>
  </si>
  <si>
    <t xml:space="preserve"> via France        </t>
  </si>
  <si>
    <t xml:space="preserve"> via Spain</t>
  </si>
  <si>
    <t xml:space="preserve"> via Portugal</t>
  </si>
  <si>
    <t xml:space="preserve"> via UK            </t>
  </si>
  <si>
    <t xml:space="preserve"> via France</t>
  </si>
  <si>
    <t xml:space="preserve"> via Belgium</t>
  </si>
  <si>
    <t xml:space="preserve"> via Netherlands</t>
  </si>
  <si>
    <t xml:space="preserve"> via Denmark</t>
  </si>
  <si>
    <t xml:space="preserve"> via Germany</t>
  </si>
  <si>
    <t xml:space="preserve"> via Sweden</t>
  </si>
  <si>
    <t xml:space="preserve"> via Norway</t>
  </si>
  <si>
    <t xml:space="preserve"> via Sweden </t>
  </si>
  <si>
    <t>Missing data- average of whole year for that country (when the spreadsheet was sent, these cells were 0, so were replaced to averages because of the figure captions in the doc)</t>
  </si>
  <si>
    <t>Line</t>
  </si>
  <si>
    <t>Year</t>
  </si>
  <si>
    <t>Line 2</t>
  </si>
  <si>
    <t>Atm Dep (EMEP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</si>
</sst>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2" fontId="0" fillId="33" borderId="0" xfId="0" applyNumberFormat="1" applyFill="1"/>
    <xf numFmtId="0" fontId="0" fillId="33" borderId="0" xfId="0" applyFill="1"/>
    <xf numFmtId="164" fontId="0" fillId="33" borderId="0" xfId="0" applyNumberFormat="1" applyFill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6349"/>
      <color rgb="FF0F74AF"/>
      <color rgb="FFC7B3D3"/>
      <color rgb="FF58548A"/>
      <color rgb="FFEEBE00"/>
      <color rgb="FFF2E399"/>
      <color rgb="FF748F1E"/>
      <color rgb="FF63BBF2"/>
      <color rgb="FFFF8643"/>
      <color rgb="FF605F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41804216715271E-2"/>
          <c:y val="3.9870054138909802E-2"/>
          <c:w val="0.89334450973922708"/>
          <c:h val="0.84499298430382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Figures_d_e!$B$3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Figures_d_e!$B$4:$B$29</c:f>
              <c:numCache>
                <c:formatCode>0.0</c:formatCode>
                <c:ptCount val="26"/>
                <c:pt idx="0">
                  <c:v>192.32</c:v>
                </c:pt>
                <c:pt idx="1">
                  <c:v>204.67</c:v>
                </c:pt>
                <c:pt idx="2">
                  <c:v>226.51</c:v>
                </c:pt>
                <c:pt idx="3">
                  <c:v>244.48</c:v>
                </c:pt>
                <c:pt idx="4">
                  <c:v>244.18</c:v>
                </c:pt>
                <c:pt idx="5">
                  <c:v>231.3</c:v>
                </c:pt>
                <c:pt idx="6">
                  <c:v>180.83</c:v>
                </c:pt>
                <c:pt idx="7">
                  <c:v>171.64</c:v>
                </c:pt>
                <c:pt idx="8">
                  <c:v>240.67</c:v>
                </c:pt>
                <c:pt idx="9">
                  <c:v>238.59</c:v>
                </c:pt>
                <c:pt idx="10">
                  <c:v>271.72000000000003</c:v>
                </c:pt>
                <c:pt idx="11">
                  <c:v>279.23</c:v>
                </c:pt>
                <c:pt idx="12">
                  <c:v>238.84</c:v>
                </c:pt>
                <c:pt idx="13">
                  <c:v>189.43</c:v>
                </c:pt>
                <c:pt idx="14">
                  <c:v>185.87</c:v>
                </c:pt>
                <c:pt idx="15">
                  <c:v>167.63</c:v>
                </c:pt>
                <c:pt idx="16">
                  <c:v>156.79</c:v>
                </c:pt>
                <c:pt idx="17">
                  <c:v>244.19</c:v>
                </c:pt>
                <c:pt idx="18">
                  <c:v>277.85000000000002</c:v>
                </c:pt>
                <c:pt idx="19">
                  <c:v>186.9</c:v>
                </c:pt>
                <c:pt idx="20">
                  <c:v>174.68</c:v>
                </c:pt>
                <c:pt idx="21">
                  <c:v>151.08000000000001</c:v>
                </c:pt>
                <c:pt idx="22">
                  <c:v>223.97</c:v>
                </c:pt>
                <c:pt idx="23">
                  <c:v>197.19</c:v>
                </c:pt>
                <c:pt idx="24">
                  <c:v>230.81</c:v>
                </c:pt>
                <c:pt idx="25">
                  <c:v>167.59</c:v>
                </c:pt>
              </c:numCache>
            </c:numRef>
          </c:val>
        </c:ser>
        <c:ser>
          <c:idx val="1"/>
          <c:order val="1"/>
          <c:tx>
            <c:strRef>
              <c:f>Figures_d_e!$C$3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Figures_d_e!$C$4:$C$29</c:f>
              <c:numCache>
                <c:formatCode>0.0</c:formatCode>
                <c:ptCount val="26"/>
                <c:pt idx="0">
                  <c:v>141.66</c:v>
                </c:pt>
                <c:pt idx="1">
                  <c:v>130.02000000000001</c:v>
                </c:pt>
                <c:pt idx="2">
                  <c:v>131.51</c:v>
                </c:pt>
                <c:pt idx="3">
                  <c:v>167.98</c:v>
                </c:pt>
                <c:pt idx="4">
                  <c:v>255.37</c:v>
                </c:pt>
                <c:pt idx="5">
                  <c:v>243.04</c:v>
                </c:pt>
                <c:pt idx="6">
                  <c:v>100.56</c:v>
                </c:pt>
                <c:pt idx="7">
                  <c:v>137.6</c:v>
                </c:pt>
                <c:pt idx="8">
                  <c:v>97.83</c:v>
                </c:pt>
                <c:pt idx="9">
                  <c:v>125.04</c:v>
                </c:pt>
                <c:pt idx="10">
                  <c:v>157.9</c:v>
                </c:pt>
                <c:pt idx="11">
                  <c:v>213.54</c:v>
                </c:pt>
                <c:pt idx="12">
                  <c:v>232.42</c:v>
                </c:pt>
                <c:pt idx="13">
                  <c:v>195.33</c:v>
                </c:pt>
                <c:pt idx="14">
                  <c:v>167.21</c:v>
                </c:pt>
                <c:pt idx="15">
                  <c:v>137.03</c:v>
                </c:pt>
                <c:pt idx="16">
                  <c:v>160.41</c:v>
                </c:pt>
                <c:pt idx="17">
                  <c:v>217.75</c:v>
                </c:pt>
                <c:pt idx="18">
                  <c:v>215.84</c:v>
                </c:pt>
                <c:pt idx="19">
                  <c:v>159.55000000000001</c:v>
                </c:pt>
                <c:pt idx="20">
                  <c:v>146.15</c:v>
                </c:pt>
                <c:pt idx="21">
                  <c:v>136.44</c:v>
                </c:pt>
                <c:pt idx="22">
                  <c:v>159.83000000000001</c:v>
                </c:pt>
                <c:pt idx="23">
                  <c:v>253.26</c:v>
                </c:pt>
                <c:pt idx="24">
                  <c:v>204.6</c:v>
                </c:pt>
                <c:pt idx="25">
                  <c:v>149.30000000000001</c:v>
                </c:pt>
              </c:numCache>
            </c:numRef>
          </c:val>
        </c:ser>
        <c:ser>
          <c:idx val="2"/>
          <c:order val="2"/>
          <c:tx>
            <c:strRef>
              <c:f>Figures_d_e!$D$3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Figures_d_e!$D$4:$D$29</c:f>
              <c:numCache>
                <c:formatCode>0.0</c:formatCode>
                <c:ptCount val="26"/>
                <c:pt idx="0">
                  <c:v>38</c:v>
                </c:pt>
                <c:pt idx="1">
                  <c:v>60.59</c:v>
                </c:pt>
                <c:pt idx="2">
                  <c:v>54.93</c:v>
                </c:pt>
                <c:pt idx="3">
                  <c:v>55.31</c:v>
                </c:pt>
                <c:pt idx="4">
                  <c:v>54.39</c:v>
                </c:pt>
                <c:pt idx="5">
                  <c:v>59.74</c:v>
                </c:pt>
                <c:pt idx="6">
                  <c:v>47.78</c:v>
                </c:pt>
                <c:pt idx="7">
                  <c:v>40.33</c:v>
                </c:pt>
                <c:pt idx="8">
                  <c:v>60.8</c:v>
                </c:pt>
                <c:pt idx="9">
                  <c:v>56.14</c:v>
                </c:pt>
                <c:pt idx="10">
                  <c:v>56.44</c:v>
                </c:pt>
                <c:pt idx="11">
                  <c:v>42.78</c:v>
                </c:pt>
                <c:pt idx="12">
                  <c:v>55.49</c:v>
                </c:pt>
                <c:pt idx="13">
                  <c:v>31.13</c:v>
                </c:pt>
                <c:pt idx="14">
                  <c:v>23.75</c:v>
                </c:pt>
                <c:pt idx="15">
                  <c:v>21.48</c:v>
                </c:pt>
                <c:pt idx="16">
                  <c:v>26.64</c:v>
                </c:pt>
                <c:pt idx="17">
                  <c:v>29.62</c:v>
                </c:pt>
                <c:pt idx="18">
                  <c:v>31.85</c:v>
                </c:pt>
                <c:pt idx="19">
                  <c:v>23.48</c:v>
                </c:pt>
                <c:pt idx="20">
                  <c:v>27.12</c:v>
                </c:pt>
                <c:pt idx="21">
                  <c:v>21.19</c:v>
                </c:pt>
                <c:pt idx="22">
                  <c:v>34.28</c:v>
                </c:pt>
                <c:pt idx="23">
                  <c:v>34.35</c:v>
                </c:pt>
                <c:pt idx="24">
                  <c:v>25.36</c:v>
                </c:pt>
                <c:pt idx="25">
                  <c:v>26.61</c:v>
                </c:pt>
              </c:numCache>
            </c:numRef>
          </c:val>
        </c:ser>
        <c:ser>
          <c:idx val="3"/>
          <c:order val="3"/>
          <c:tx>
            <c:strRef>
              <c:f>Figures_d_e!$E$3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Figures_d_e!$E$4:$E$29</c:f>
              <c:numCache>
                <c:formatCode>0.0</c:formatCode>
                <c:ptCount val="26"/>
                <c:pt idx="0">
                  <c:v>348.4</c:v>
                </c:pt>
                <c:pt idx="1">
                  <c:v>321.64</c:v>
                </c:pt>
                <c:pt idx="2">
                  <c:v>395.58</c:v>
                </c:pt>
                <c:pt idx="3">
                  <c:v>318.08</c:v>
                </c:pt>
                <c:pt idx="4">
                  <c:v>402</c:v>
                </c:pt>
                <c:pt idx="5">
                  <c:v>575.52</c:v>
                </c:pt>
                <c:pt idx="6">
                  <c:v>303.73</c:v>
                </c:pt>
                <c:pt idx="7">
                  <c:v>290.12</c:v>
                </c:pt>
                <c:pt idx="8">
                  <c:v>375.84</c:v>
                </c:pt>
                <c:pt idx="9">
                  <c:v>427.02</c:v>
                </c:pt>
                <c:pt idx="10">
                  <c:v>363.37</c:v>
                </c:pt>
                <c:pt idx="11">
                  <c:v>380.85</c:v>
                </c:pt>
                <c:pt idx="12">
                  <c:v>428.59</c:v>
                </c:pt>
                <c:pt idx="13">
                  <c:v>217.67</c:v>
                </c:pt>
                <c:pt idx="14">
                  <c:v>258.24</c:v>
                </c:pt>
                <c:pt idx="15">
                  <c:v>235.53</c:v>
                </c:pt>
                <c:pt idx="16">
                  <c:v>263.49</c:v>
                </c:pt>
                <c:pt idx="17">
                  <c:v>312.7</c:v>
                </c:pt>
                <c:pt idx="18">
                  <c:v>257.77999999999997</c:v>
                </c:pt>
                <c:pt idx="19">
                  <c:v>231.99</c:v>
                </c:pt>
                <c:pt idx="20">
                  <c:v>288.41000000000003</c:v>
                </c:pt>
                <c:pt idx="21">
                  <c:v>219.66</c:v>
                </c:pt>
                <c:pt idx="22">
                  <c:v>233.52</c:v>
                </c:pt>
                <c:pt idx="23">
                  <c:v>275.19</c:v>
                </c:pt>
                <c:pt idx="24">
                  <c:v>214.78</c:v>
                </c:pt>
                <c:pt idx="25">
                  <c:v>164.31</c:v>
                </c:pt>
              </c:numCache>
            </c:numRef>
          </c:val>
        </c:ser>
        <c:ser>
          <c:idx val="4"/>
          <c:order val="4"/>
          <c:tx>
            <c:strRef>
              <c:f>Figures_d_e!$F$3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Figures_d_e!$F$4:$F$29</c:f>
              <c:numCache>
                <c:formatCode>0.0</c:formatCode>
                <c:ptCount val="26"/>
                <c:pt idx="0">
                  <c:v>193.4</c:v>
                </c:pt>
                <c:pt idx="1">
                  <c:v>161.19999999999999</c:v>
                </c:pt>
                <c:pt idx="2">
                  <c:v>229.9</c:v>
                </c:pt>
                <c:pt idx="3">
                  <c:v>237.3</c:v>
                </c:pt>
                <c:pt idx="4">
                  <c:v>351.4</c:v>
                </c:pt>
                <c:pt idx="5">
                  <c:v>280.51</c:v>
                </c:pt>
                <c:pt idx="6">
                  <c:v>197.1</c:v>
                </c:pt>
                <c:pt idx="7">
                  <c:v>205.46</c:v>
                </c:pt>
                <c:pt idx="8">
                  <c:v>252.23</c:v>
                </c:pt>
                <c:pt idx="9">
                  <c:v>240.78</c:v>
                </c:pt>
                <c:pt idx="10">
                  <c:v>216.39</c:v>
                </c:pt>
                <c:pt idx="11">
                  <c:v>199.88</c:v>
                </c:pt>
                <c:pt idx="12">
                  <c:v>308.19</c:v>
                </c:pt>
                <c:pt idx="13">
                  <c:v>181.84</c:v>
                </c:pt>
                <c:pt idx="14">
                  <c:v>165.31</c:v>
                </c:pt>
                <c:pt idx="15">
                  <c:v>188.7</c:v>
                </c:pt>
                <c:pt idx="16">
                  <c:v>166.68</c:v>
                </c:pt>
                <c:pt idx="17">
                  <c:v>231.28</c:v>
                </c:pt>
                <c:pt idx="18">
                  <c:v>174.34</c:v>
                </c:pt>
                <c:pt idx="19">
                  <c:v>154.31</c:v>
                </c:pt>
                <c:pt idx="20">
                  <c:v>214.78</c:v>
                </c:pt>
                <c:pt idx="21">
                  <c:v>211.44</c:v>
                </c:pt>
                <c:pt idx="22">
                  <c:v>209.8</c:v>
                </c:pt>
                <c:pt idx="23">
                  <c:v>224.68</c:v>
                </c:pt>
                <c:pt idx="24">
                  <c:v>94.8</c:v>
                </c:pt>
                <c:pt idx="25">
                  <c:v>171.85</c:v>
                </c:pt>
              </c:numCache>
            </c:numRef>
          </c:val>
        </c:ser>
        <c:ser>
          <c:idx val="5"/>
          <c:order val="5"/>
          <c:tx>
            <c:strRef>
              <c:f>Figures_d_e!$G$3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Figures_d_e!$G$4:$G$29</c:f>
              <c:numCache>
                <c:formatCode>0.0</c:formatCode>
                <c:ptCount val="26"/>
                <c:pt idx="0">
                  <c:v>58.38</c:v>
                </c:pt>
                <c:pt idx="1">
                  <c:v>49.55</c:v>
                </c:pt>
                <c:pt idx="2">
                  <c:v>55.64</c:v>
                </c:pt>
                <c:pt idx="3">
                  <c:v>51.12</c:v>
                </c:pt>
                <c:pt idx="4">
                  <c:v>71.72</c:v>
                </c:pt>
                <c:pt idx="5">
                  <c:v>53.91</c:v>
                </c:pt>
                <c:pt idx="6">
                  <c:v>29.41</c:v>
                </c:pt>
                <c:pt idx="7">
                  <c:v>30.52</c:v>
                </c:pt>
                <c:pt idx="8">
                  <c:v>50.36</c:v>
                </c:pt>
                <c:pt idx="9">
                  <c:v>58.36</c:v>
                </c:pt>
                <c:pt idx="10">
                  <c:v>55.22</c:v>
                </c:pt>
                <c:pt idx="11">
                  <c:v>43.52</c:v>
                </c:pt>
                <c:pt idx="12">
                  <c:v>52.69</c:v>
                </c:pt>
                <c:pt idx="13">
                  <c:v>30.62</c:v>
                </c:pt>
                <c:pt idx="14">
                  <c:v>43.7</c:v>
                </c:pt>
                <c:pt idx="15">
                  <c:v>35.04</c:v>
                </c:pt>
                <c:pt idx="16">
                  <c:v>42.73</c:v>
                </c:pt>
                <c:pt idx="17">
                  <c:v>49.78</c:v>
                </c:pt>
                <c:pt idx="18">
                  <c:v>43.4</c:v>
                </c:pt>
                <c:pt idx="19">
                  <c:v>32.61</c:v>
                </c:pt>
                <c:pt idx="20">
                  <c:v>33.54</c:v>
                </c:pt>
                <c:pt idx="21">
                  <c:v>35.93</c:v>
                </c:pt>
                <c:pt idx="22">
                  <c:v>39.6</c:v>
                </c:pt>
                <c:pt idx="23">
                  <c:v>34.9</c:v>
                </c:pt>
                <c:pt idx="24">
                  <c:v>41.88</c:v>
                </c:pt>
                <c:pt idx="25">
                  <c:v>49.24</c:v>
                </c:pt>
              </c:numCache>
            </c:numRef>
          </c:val>
        </c:ser>
        <c:ser>
          <c:idx val="6"/>
          <c:order val="6"/>
          <c:tx>
            <c:strRef>
              <c:f>Figures_d_e!$H$3</c:f>
              <c:strCache>
                <c:ptCount val="1"/>
                <c:pt idx="0">
                  <c:v> 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Figures_d_e!$H$4:$H$29</c:f>
              <c:numCache>
                <c:formatCode>0.0</c:formatCode>
                <c:ptCount val="26"/>
                <c:pt idx="0">
                  <c:v>39.49</c:v>
                </c:pt>
                <c:pt idx="1">
                  <c:v>35.200000000000003</c:v>
                </c:pt>
                <c:pt idx="2">
                  <c:v>37.090000000000003</c:v>
                </c:pt>
                <c:pt idx="3">
                  <c:v>38.520000000000003</c:v>
                </c:pt>
                <c:pt idx="4">
                  <c:v>43.74</c:v>
                </c:pt>
                <c:pt idx="5">
                  <c:v>40.04</c:v>
                </c:pt>
                <c:pt idx="6">
                  <c:v>24.19</c:v>
                </c:pt>
                <c:pt idx="7">
                  <c:v>29.54</c:v>
                </c:pt>
                <c:pt idx="8">
                  <c:v>47.03</c:v>
                </c:pt>
                <c:pt idx="9">
                  <c:v>50.69</c:v>
                </c:pt>
                <c:pt idx="10">
                  <c:v>44.95</c:v>
                </c:pt>
                <c:pt idx="11">
                  <c:v>42.55</c:v>
                </c:pt>
                <c:pt idx="12">
                  <c:v>37.5</c:v>
                </c:pt>
                <c:pt idx="13">
                  <c:v>24.58</c:v>
                </c:pt>
                <c:pt idx="14">
                  <c:v>36.51</c:v>
                </c:pt>
                <c:pt idx="15">
                  <c:v>29.23</c:v>
                </c:pt>
                <c:pt idx="16">
                  <c:v>40.44</c:v>
                </c:pt>
                <c:pt idx="17">
                  <c:v>45.2</c:v>
                </c:pt>
                <c:pt idx="18">
                  <c:v>39.06</c:v>
                </c:pt>
                <c:pt idx="19">
                  <c:v>27.6</c:v>
                </c:pt>
                <c:pt idx="20">
                  <c:v>29.77</c:v>
                </c:pt>
                <c:pt idx="21">
                  <c:v>32.409999999999997</c:v>
                </c:pt>
                <c:pt idx="22">
                  <c:v>32.82</c:v>
                </c:pt>
                <c:pt idx="23">
                  <c:v>24.67</c:v>
                </c:pt>
                <c:pt idx="24">
                  <c:v>32.82</c:v>
                </c:pt>
                <c:pt idx="25">
                  <c:v>31.4</c:v>
                </c:pt>
              </c:numCache>
            </c:numRef>
          </c:val>
        </c:ser>
        <c:ser>
          <c:idx val="7"/>
          <c:order val="7"/>
          <c:tx>
            <c:strRef>
              <c:f>Figures_d_e!$I$3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Figures_d_e!$I$4:$I$29</c:f>
              <c:numCache>
                <c:formatCode>0.0</c:formatCode>
                <c:ptCount val="26"/>
                <c:pt idx="0">
                  <c:v>81.75</c:v>
                </c:pt>
                <c:pt idx="1">
                  <c:v>68.819999999999993</c:v>
                </c:pt>
                <c:pt idx="2">
                  <c:v>79.3</c:v>
                </c:pt>
                <c:pt idx="3">
                  <c:v>71.14</c:v>
                </c:pt>
                <c:pt idx="4">
                  <c:v>74.98</c:v>
                </c:pt>
                <c:pt idx="5">
                  <c:v>79.87</c:v>
                </c:pt>
                <c:pt idx="6">
                  <c:v>64.05</c:v>
                </c:pt>
                <c:pt idx="7">
                  <c:v>75.88</c:v>
                </c:pt>
                <c:pt idx="8">
                  <c:v>79.67</c:v>
                </c:pt>
                <c:pt idx="9">
                  <c:v>79.03</c:v>
                </c:pt>
                <c:pt idx="10">
                  <c:v>92.93</c:v>
                </c:pt>
                <c:pt idx="11">
                  <c:v>73.66</c:v>
                </c:pt>
                <c:pt idx="12">
                  <c:v>69.790000000000006</c:v>
                </c:pt>
                <c:pt idx="13">
                  <c:v>72.31</c:v>
                </c:pt>
                <c:pt idx="14">
                  <c:v>79.06</c:v>
                </c:pt>
                <c:pt idx="15">
                  <c:v>81.7</c:v>
                </c:pt>
                <c:pt idx="16">
                  <c:v>89.73</c:v>
                </c:pt>
                <c:pt idx="17">
                  <c:v>91.85</c:v>
                </c:pt>
                <c:pt idx="18">
                  <c:v>93.68</c:v>
                </c:pt>
                <c:pt idx="19">
                  <c:v>78.41</c:v>
                </c:pt>
                <c:pt idx="20">
                  <c:v>75.069999999999993</c:v>
                </c:pt>
                <c:pt idx="21">
                  <c:v>98.06</c:v>
                </c:pt>
                <c:pt idx="22">
                  <c:v>93.57</c:v>
                </c:pt>
                <c:pt idx="23">
                  <c:v>89.07</c:v>
                </c:pt>
                <c:pt idx="24">
                  <c:v>96.28</c:v>
                </c:pt>
                <c:pt idx="25">
                  <c:v>102.1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00032"/>
        <c:axId val="32183424"/>
      </c:barChart>
      <c:catAx>
        <c:axId val="32300032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2183424"/>
        <c:crosses val="autoZero"/>
        <c:auto val="1"/>
        <c:lblAlgn val="ctr"/>
        <c:lblOffset val="100"/>
        <c:noMultiLvlLbl val="0"/>
      </c:catAx>
      <c:valAx>
        <c:axId val="32183424"/>
        <c:scaling>
          <c:orientation val="minMax"/>
          <c:max val="3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5.0797414311003599E-3"/>
              <c:y val="0.289404631860677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2300032"/>
        <c:crosses val="autoZero"/>
        <c:crossBetween val="between"/>
        <c:majorUnit val="5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3005680348846556"/>
          <c:y val="5.1020302724803977E-2"/>
          <c:w val="0.13171228469279592"/>
          <c:h val="0.32600010956846598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21310379680797E-2"/>
          <c:y val="2.7592466228572355E-2"/>
          <c:w val="0.91112919580704588"/>
          <c:h val="0.863511790132721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Figures_d_e!$N$3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Figures_d_e!$N$4:$N$29</c:f>
              <c:numCache>
                <c:formatCode>0.0</c:formatCode>
                <c:ptCount val="26"/>
                <c:pt idx="0">
                  <c:v>23.17</c:v>
                </c:pt>
                <c:pt idx="1">
                  <c:v>23.11</c:v>
                </c:pt>
                <c:pt idx="2">
                  <c:v>21.38</c:v>
                </c:pt>
                <c:pt idx="3">
                  <c:v>20.02</c:v>
                </c:pt>
                <c:pt idx="4">
                  <c:v>20.23</c:v>
                </c:pt>
                <c:pt idx="5">
                  <c:v>21.08</c:v>
                </c:pt>
                <c:pt idx="6">
                  <c:v>20.37</c:v>
                </c:pt>
                <c:pt idx="7">
                  <c:v>20.72</c:v>
                </c:pt>
                <c:pt idx="8">
                  <c:v>22.36</c:v>
                </c:pt>
                <c:pt idx="9">
                  <c:v>24.51</c:v>
                </c:pt>
                <c:pt idx="10">
                  <c:v>25.2</c:v>
                </c:pt>
                <c:pt idx="11">
                  <c:v>22.65</c:v>
                </c:pt>
                <c:pt idx="12">
                  <c:v>17.28</c:v>
                </c:pt>
                <c:pt idx="13">
                  <c:v>15.02</c:v>
                </c:pt>
                <c:pt idx="14">
                  <c:v>13.99</c:v>
                </c:pt>
                <c:pt idx="15">
                  <c:v>13.4</c:v>
                </c:pt>
                <c:pt idx="16">
                  <c:v>11.51</c:v>
                </c:pt>
                <c:pt idx="17">
                  <c:v>12.56</c:v>
                </c:pt>
                <c:pt idx="18">
                  <c:v>14.76</c:v>
                </c:pt>
                <c:pt idx="19">
                  <c:v>10.4</c:v>
                </c:pt>
                <c:pt idx="20">
                  <c:v>9.09</c:v>
                </c:pt>
                <c:pt idx="21">
                  <c:v>9.35</c:v>
                </c:pt>
                <c:pt idx="22">
                  <c:v>13.42</c:v>
                </c:pt>
                <c:pt idx="23">
                  <c:v>10.47</c:v>
                </c:pt>
                <c:pt idx="24">
                  <c:v>12.1</c:v>
                </c:pt>
                <c:pt idx="25">
                  <c:v>10.79</c:v>
                </c:pt>
              </c:numCache>
            </c:numRef>
          </c:val>
        </c:ser>
        <c:ser>
          <c:idx val="1"/>
          <c:order val="1"/>
          <c:tx>
            <c:strRef>
              <c:f>Figures_d_e!$O$3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Figures_d_e!$O$4:$O$29</c:f>
              <c:numCache>
                <c:formatCode>0.0</c:formatCode>
                <c:ptCount val="26"/>
                <c:pt idx="0">
                  <c:v>17.440000000000001</c:v>
                </c:pt>
                <c:pt idx="1">
                  <c:v>13.99</c:v>
                </c:pt>
                <c:pt idx="2">
                  <c:v>13.58</c:v>
                </c:pt>
                <c:pt idx="3">
                  <c:v>14.64</c:v>
                </c:pt>
                <c:pt idx="4">
                  <c:v>14.35</c:v>
                </c:pt>
                <c:pt idx="5">
                  <c:v>14.51</c:v>
                </c:pt>
                <c:pt idx="6">
                  <c:v>6.71</c:v>
                </c:pt>
                <c:pt idx="7">
                  <c:v>10.69</c:v>
                </c:pt>
                <c:pt idx="8">
                  <c:v>13.19</c:v>
                </c:pt>
                <c:pt idx="9">
                  <c:v>13.47</c:v>
                </c:pt>
                <c:pt idx="10">
                  <c:v>14.03</c:v>
                </c:pt>
                <c:pt idx="11">
                  <c:v>10.53</c:v>
                </c:pt>
                <c:pt idx="12">
                  <c:v>8.6300000000000008</c:v>
                </c:pt>
                <c:pt idx="13">
                  <c:v>7.27</c:v>
                </c:pt>
                <c:pt idx="14">
                  <c:v>6.36</c:v>
                </c:pt>
                <c:pt idx="15">
                  <c:v>4.75</c:v>
                </c:pt>
                <c:pt idx="16">
                  <c:v>3.94</c:v>
                </c:pt>
                <c:pt idx="17">
                  <c:v>5.76</c:v>
                </c:pt>
                <c:pt idx="18">
                  <c:v>3.89</c:v>
                </c:pt>
                <c:pt idx="19">
                  <c:v>3.19</c:v>
                </c:pt>
                <c:pt idx="20">
                  <c:v>3.06</c:v>
                </c:pt>
                <c:pt idx="21">
                  <c:v>2.85</c:v>
                </c:pt>
                <c:pt idx="22">
                  <c:v>4.29</c:v>
                </c:pt>
                <c:pt idx="23">
                  <c:v>4.3600000000000003</c:v>
                </c:pt>
                <c:pt idx="24">
                  <c:v>4.3600000000000003</c:v>
                </c:pt>
                <c:pt idx="25">
                  <c:v>2.97</c:v>
                </c:pt>
              </c:numCache>
            </c:numRef>
          </c:val>
        </c:ser>
        <c:ser>
          <c:idx val="2"/>
          <c:order val="2"/>
          <c:tx>
            <c:strRef>
              <c:f>Figures_d_e!$P$3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Figures_d_e!$P$4:$P$29</c:f>
              <c:numCache>
                <c:formatCode>0.0</c:formatCode>
                <c:ptCount val="26"/>
                <c:pt idx="0">
                  <c:v>3.2</c:v>
                </c:pt>
                <c:pt idx="1">
                  <c:v>6.36</c:v>
                </c:pt>
                <c:pt idx="2">
                  <c:v>4.28</c:v>
                </c:pt>
                <c:pt idx="3">
                  <c:v>4</c:v>
                </c:pt>
                <c:pt idx="4">
                  <c:v>3.01</c:v>
                </c:pt>
                <c:pt idx="5">
                  <c:v>6.56</c:v>
                </c:pt>
                <c:pt idx="6">
                  <c:v>4.3499999999999996</c:v>
                </c:pt>
                <c:pt idx="7">
                  <c:v>4.72</c:v>
                </c:pt>
                <c:pt idx="8">
                  <c:v>4.38</c:v>
                </c:pt>
                <c:pt idx="9">
                  <c:v>4.29</c:v>
                </c:pt>
                <c:pt idx="10">
                  <c:v>4.9000000000000004</c:v>
                </c:pt>
                <c:pt idx="11">
                  <c:v>2.0099999999999998</c:v>
                </c:pt>
                <c:pt idx="12">
                  <c:v>4.71</c:v>
                </c:pt>
                <c:pt idx="13">
                  <c:v>1.57</c:v>
                </c:pt>
                <c:pt idx="14">
                  <c:v>1.95</c:v>
                </c:pt>
                <c:pt idx="15">
                  <c:v>1.18</c:v>
                </c:pt>
                <c:pt idx="16">
                  <c:v>1.63</c:v>
                </c:pt>
                <c:pt idx="17">
                  <c:v>1.91</c:v>
                </c:pt>
                <c:pt idx="18">
                  <c:v>2.65</c:v>
                </c:pt>
                <c:pt idx="19">
                  <c:v>1.59</c:v>
                </c:pt>
                <c:pt idx="20">
                  <c:v>1.59</c:v>
                </c:pt>
                <c:pt idx="21">
                  <c:v>1.87</c:v>
                </c:pt>
                <c:pt idx="22">
                  <c:v>2.85</c:v>
                </c:pt>
                <c:pt idx="23">
                  <c:v>2.29</c:v>
                </c:pt>
                <c:pt idx="24">
                  <c:v>2.1</c:v>
                </c:pt>
                <c:pt idx="25">
                  <c:v>1.94</c:v>
                </c:pt>
              </c:numCache>
            </c:numRef>
          </c:val>
        </c:ser>
        <c:ser>
          <c:idx val="3"/>
          <c:order val="3"/>
          <c:tx>
            <c:strRef>
              <c:f>Figures_d_e!$Q$3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Figures_d_e!$Q$4:$Q$29</c:f>
              <c:numCache>
                <c:formatCode>0.0</c:formatCode>
                <c:ptCount val="26"/>
                <c:pt idx="0">
                  <c:v>23.87</c:v>
                </c:pt>
                <c:pt idx="1">
                  <c:v>19.52</c:v>
                </c:pt>
                <c:pt idx="2">
                  <c:v>20.190000000000001</c:v>
                </c:pt>
                <c:pt idx="3">
                  <c:v>20.29</c:v>
                </c:pt>
                <c:pt idx="4">
                  <c:v>24.7</c:v>
                </c:pt>
                <c:pt idx="5">
                  <c:v>33.65</c:v>
                </c:pt>
                <c:pt idx="6">
                  <c:v>21.59</c:v>
                </c:pt>
                <c:pt idx="7">
                  <c:v>17.649999999999999</c:v>
                </c:pt>
                <c:pt idx="8">
                  <c:v>19.32</c:v>
                </c:pt>
                <c:pt idx="9">
                  <c:v>22.52</c:v>
                </c:pt>
                <c:pt idx="10">
                  <c:v>19.93</c:v>
                </c:pt>
                <c:pt idx="11">
                  <c:v>14.58</c:v>
                </c:pt>
                <c:pt idx="12">
                  <c:v>28.87</c:v>
                </c:pt>
                <c:pt idx="13">
                  <c:v>12.19</c:v>
                </c:pt>
                <c:pt idx="14">
                  <c:v>16.170000000000002</c:v>
                </c:pt>
                <c:pt idx="15">
                  <c:v>10.34</c:v>
                </c:pt>
                <c:pt idx="16">
                  <c:v>12.11</c:v>
                </c:pt>
                <c:pt idx="17">
                  <c:v>14.87</c:v>
                </c:pt>
                <c:pt idx="18">
                  <c:v>13.9</c:v>
                </c:pt>
                <c:pt idx="19">
                  <c:v>15.89</c:v>
                </c:pt>
                <c:pt idx="20">
                  <c:v>12.14</c:v>
                </c:pt>
                <c:pt idx="21">
                  <c:v>6.31</c:v>
                </c:pt>
                <c:pt idx="22">
                  <c:v>7.5</c:v>
                </c:pt>
                <c:pt idx="23">
                  <c:v>9.6199999999999992</c:v>
                </c:pt>
                <c:pt idx="24">
                  <c:v>8.7799999999999994</c:v>
                </c:pt>
                <c:pt idx="25">
                  <c:v>6.35</c:v>
                </c:pt>
              </c:numCache>
            </c:numRef>
          </c:val>
        </c:ser>
        <c:ser>
          <c:idx val="4"/>
          <c:order val="4"/>
          <c:tx>
            <c:strRef>
              <c:f>Figures_d_e!$R$3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Figures_d_e!$R$4:$R$29</c:f>
              <c:numCache>
                <c:formatCode>0.0</c:formatCode>
                <c:ptCount val="26"/>
                <c:pt idx="0">
                  <c:v>11.28</c:v>
                </c:pt>
                <c:pt idx="1">
                  <c:v>11.12</c:v>
                </c:pt>
                <c:pt idx="2">
                  <c:v>11.21</c:v>
                </c:pt>
                <c:pt idx="3">
                  <c:v>15.3</c:v>
                </c:pt>
                <c:pt idx="4">
                  <c:v>12.6</c:v>
                </c:pt>
                <c:pt idx="5">
                  <c:v>11.2</c:v>
                </c:pt>
                <c:pt idx="6">
                  <c:v>8.61</c:v>
                </c:pt>
                <c:pt idx="7">
                  <c:v>8.74</c:v>
                </c:pt>
                <c:pt idx="8">
                  <c:v>10.88</c:v>
                </c:pt>
                <c:pt idx="9">
                  <c:v>11.21</c:v>
                </c:pt>
                <c:pt idx="10">
                  <c:v>9.32</c:v>
                </c:pt>
                <c:pt idx="11">
                  <c:v>9.52</c:v>
                </c:pt>
                <c:pt idx="12">
                  <c:v>12.94</c:v>
                </c:pt>
                <c:pt idx="13">
                  <c:v>7.05</c:v>
                </c:pt>
                <c:pt idx="14">
                  <c:v>7.1</c:v>
                </c:pt>
                <c:pt idx="15">
                  <c:v>8.59</c:v>
                </c:pt>
                <c:pt idx="16">
                  <c:v>7.59</c:v>
                </c:pt>
                <c:pt idx="17">
                  <c:v>10.050000000000001</c:v>
                </c:pt>
                <c:pt idx="18">
                  <c:v>7.37</c:v>
                </c:pt>
                <c:pt idx="19">
                  <c:v>6.59</c:v>
                </c:pt>
                <c:pt idx="20">
                  <c:v>7.53</c:v>
                </c:pt>
                <c:pt idx="21">
                  <c:v>8.1300000000000008</c:v>
                </c:pt>
                <c:pt idx="22">
                  <c:v>6.5</c:v>
                </c:pt>
                <c:pt idx="23">
                  <c:v>8.4700000000000006</c:v>
                </c:pt>
                <c:pt idx="24">
                  <c:v>4.84</c:v>
                </c:pt>
                <c:pt idx="25">
                  <c:v>7.02</c:v>
                </c:pt>
              </c:numCache>
            </c:numRef>
          </c:val>
        </c:ser>
        <c:ser>
          <c:idx val="5"/>
          <c:order val="5"/>
          <c:tx>
            <c:strRef>
              <c:f>Figures_d_e!$S$3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Figures_d_e!$S$4:$S$29</c:f>
              <c:numCache>
                <c:formatCode>0.0</c:formatCode>
                <c:ptCount val="26"/>
                <c:pt idx="0">
                  <c:v>2.57</c:v>
                </c:pt>
                <c:pt idx="1">
                  <c:v>2.17</c:v>
                </c:pt>
                <c:pt idx="2">
                  <c:v>1.87</c:v>
                </c:pt>
                <c:pt idx="3">
                  <c:v>1.67</c:v>
                </c:pt>
                <c:pt idx="4">
                  <c:v>2.35</c:v>
                </c:pt>
                <c:pt idx="5">
                  <c:v>1.73</c:v>
                </c:pt>
                <c:pt idx="6">
                  <c:v>1.06</c:v>
                </c:pt>
                <c:pt idx="7">
                  <c:v>1.03</c:v>
                </c:pt>
                <c:pt idx="8">
                  <c:v>1.57</c:v>
                </c:pt>
                <c:pt idx="9">
                  <c:v>1.86</c:v>
                </c:pt>
                <c:pt idx="10">
                  <c:v>1.8</c:v>
                </c:pt>
                <c:pt idx="11">
                  <c:v>1.5</c:v>
                </c:pt>
                <c:pt idx="12">
                  <c:v>1.69</c:v>
                </c:pt>
                <c:pt idx="13">
                  <c:v>1.05</c:v>
                </c:pt>
                <c:pt idx="14">
                  <c:v>1.43</c:v>
                </c:pt>
                <c:pt idx="15">
                  <c:v>1.18</c:v>
                </c:pt>
                <c:pt idx="16">
                  <c:v>1.45</c:v>
                </c:pt>
                <c:pt idx="17">
                  <c:v>1.6</c:v>
                </c:pt>
                <c:pt idx="18">
                  <c:v>1.46</c:v>
                </c:pt>
                <c:pt idx="19">
                  <c:v>1.18</c:v>
                </c:pt>
                <c:pt idx="20">
                  <c:v>1.29</c:v>
                </c:pt>
                <c:pt idx="21">
                  <c:v>1.4</c:v>
                </c:pt>
                <c:pt idx="22">
                  <c:v>1.52</c:v>
                </c:pt>
                <c:pt idx="23">
                  <c:v>1.27</c:v>
                </c:pt>
                <c:pt idx="24">
                  <c:v>1.52</c:v>
                </c:pt>
                <c:pt idx="25">
                  <c:v>1.71</c:v>
                </c:pt>
              </c:numCache>
            </c:numRef>
          </c:val>
        </c:ser>
        <c:ser>
          <c:idx val="6"/>
          <c:order val="6"/>
          <c:tx>
            <c:strRef>
              <c:f>Figures_d_e!$T$3</c:f>
              <c:strCache>
                <c:ptCount val="1"/>
                <c:pt idx="0">
                  <c:v> via Sweden 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Figures_d_e!$T$4:$T$29</c:f>
              <c:numCache>
                <c:formatCode>0.0</c:formatCode>
                <c:ptCount val="26"/>
                <c:pt idx="0">
                  <c:v>0.99</c:v>
                </c:pt>
                <c:pt idx="1">
                  <c:v>0.92</c:v>
                </c:pt>
                <c:pt idx="2">
                  <c:v>0.72</c:v>
                </c:pt>
                <c:pt idx="3">
                  <c:v>0.83</c:v>
                </c:pt>
                <c:pt idx="4">
                  <c:v>1.08</c:v>
                </c:pt>
                <c:pt idx="5">
                  <c:v>1.04</c:v>
                </c:pt>
                <c:pt idx="6">
                  <c:v>0.51</c:v>
                </c:pt>
                <c:pt idx="7">
                  <c:v>0.69</c:v>
                </c:pt>
                <c:pt idx="8">
                  <c:v>1.1399999999999999</c:v>
                </c:pt>
                <c:pt idx="9">
                  <c:v>1.1299999999999999</c:v>
                </c:pt>
                <c:pt idx="10">
                  <c:v>1.05</c:v>
                </c:pt>
                <c:pt idx="11">
                  <c:v>1.01</c:v>
                </c:pt>
                <c:pt idx="12">
                  <c:v>0.76</c:v>
                </c:pt>
                <c:pt idx="13">
                  <c:v>0.52</c:v>
                </c:pt>
                <c:pt idx="14">
                  <c:v>0.85</c:v>
                </c:pt>
                <c:pt idx="15">
                  <c:v>0.87</c:v>
                </c:pt>
                <c:pt idx="16">
                  <c:v>1.17</c:v>
                </c:pt>
                <c:pt idx="17">
                  <c:v>0.95</c:v>
                </c:pt>
                <c:pt idx="18">
                  <c:v>0.95</c:v>
                </c:pt>
                <c:pt idx="19">
                  <c:v>0.67</c:v>
                </c:pt>
                <c:pt idx="20">
                  <c:v>0.73</c:v>
                </c:pt>
                <c:pt idx="21">
                  <c:v>0.87</c:v>
                </c:pt>
                <c:pt idx="22">
                  <c:v>0.91</c:v>
                </c:pt>
                <c:pt idx="23">
                  <c:v>0.62</c:v>
                </c:pt>
                <c:pt idx="24">
                  <c:v>0.91</c:v>
                </c:pt>
                <c:pt idx="25">
                  <c:v>0.81</c:v>
                </c:pt>
              </c:numCache>
            </c:numRef>
          </c:val>
        </c:ser>
        <c:ser>
          <c:idx val="7"/>
          <c:order val="7"/>
          <c:tx>
            <c:strRef>
              <c:f>Figures_d_e!$U$3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Figures_d_e!$M$4:$M$29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Figures_d_e!$U$4:$U$29</c:f>
              <c:numCache>
                <c:formatCode>0.0</c:formatCode>
                <c:ptCount val="26"/>
                <c:pt idx="0">
                  <c:v>2.89</c:v>
                </c:pt>
                <c:pt idx="1">
                  <c:v>2.41</c:v>
                </c:pt>
                <c:pt idx="2">
                  <c:v>2.48</c:v>
                </c:pt>
                <c:pt idx="3">
                  <c:v>2.58</c:v>
                </c:pt>
                <c:pt idx="4">
                  <c:v>2.57</c:v>
                </c:pt>
                <c:pt idx="5">
                  <c:v>3.35</c:v>
                </c:pt>
                <c:pt idx="6">
                  <c:v>3</c:v>
                </c:pt>
                <c:pt idx="7">
                  <c:v>3.33</c:v>
                </c:pt>
                <c:pt idx="8">
                  <c:v>3.28</c:v>
                </c:pt>
                <c:pt idx="9">
                  <c:v>3.49</c:v>
                </c:pt>
                <c:pt idx="10">
                  <c:v>3.94</c:v>
                </c:pt>
                <c:pt idx="11">
                  <c:v>3.43</c:v>
                </c:pt>
                <c:pt idx="12">
                  <c:v>3.25</c:v>
                </c:pt>
                <c:pt idx="13">
                  <c:v>3.35</c:v>
                </c:pt>
                <c:pt idx="14">
                  <c:v>3.57</c:v>
                </c:pt>
                <c:pt idx="15">
                  <c:v>3.8</c:v>
                </c:pt>
                <c:pt idx="16">
                  <c:v>4.2699999999999996</c:v>
                </c:pt>
                <c:pt idx="17">
                  <c:v>4.6900000000000004</c:v>
                </c:pt>
                <c:pt idx="18">
                  <c:v>4.79</c:v>
                </c:pt>
                <c:pt idx="19">
                  <c:v>4.57</c:v>
                </c:pt>
                <c:pt idx="20">
                  <c:v>4.45</c:v>
                </c:pt>
                <c:pt idx="21">
                  <c:v>5.3</c:v>
                </c:pt>
                <c:pt idx="22">
                  <c:v>5.5</c:v>
                </c:pt>
                <c:pt idx="23">
                  <c:v>5.1100000000000003</c:v>
                </c:pt>
                <c:pt idx="24">
                  <c:v>5.33</c:v>
                </c:pt>
                <c:pt idx="25">
                  <c:v>5.36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13728"/>
        <c:axId val="32315648"/>
      </c:barChart>
      <c:catAx>
        <c:axId val="3231372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>
            <c:manualLayout>
              <c:xMode val="edge"/>
              <c:yMode val="edge"/>
              <c:x val="0.48791796677589222"/>
              <c:y val="0.962211772892567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2315648"/>
        <c:crosses val="autoZero"/>
        <c:auto val="1"/>
        <c:lblAlgn val="ctr"/>
        <c:lblOffset val="100"/>
        <c:noMultiLvlLbl val="0"/>
      </c:catAx>
      <c:valAx>
        <c:axId val="3231564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Phosphorus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3.908902691511386E-3"/>
              <c:y val="0.2785343637766544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2313728"/>
        <c:crosses val="autoZero"/>
        <c:crossBetween val="between"/>
        <c:majorUnit val="2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922586850556723"/>
          <c:y val="3.6920348724688433E-2"/>
          <c:w val="0.13764783749857354"/>
          <c:h val="0.3197596632436186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41804216715271E-2"/>
          <c:y val="3.9870054138909802E-2"/>
          <c:w val="0.89334450973922708"/>
          <c:h val="0.84499298430382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[1]RIDreg2_nutrients_20170226!$B$3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[1]RIDreg2_nutrients_20170226!$B$4:$B$29</c:f>
              <c:numCache>
                <c:formatCode>General</c:formatCode>
                <c:ptCount val="26"/>
                <c:pt idx="0">
                  <c:v>192.32</c:v>
                </c:pt>
                <c:pt idx="1">
                  <c:v>204.67</c:v>
                </c:pt>
                <c:pt idx="2">
                  <c:v>226.51</c:v>
                </c:pt>
                <c:pt idx="3">
                  <c:v>244.48</c:v>
                </c:pt>
                <c:pt idx="4">
                  <c:v>244.18</c:v>
                </c:pt>
                <c:pt idx="5">
                  <c:v>231.3</c:v>
                </c:pt>
                <c:pt idx="6">
                  <c:v>180.83</c:v>
                </c:pt>
                <c:pt idx="7">
                  <c:v>171.64</c:v>
                </c:pt>
                <c:pt idx="8">
                  <c:v>240.67</c:v>
                </c:pt>
                <c:pt idx="9">
                  <c:v>238.59</c:v>
                </c:pt>
                <c:pt idx="10">
                  <c:v>271.72000000000003</c:v>
                </c:pt>
                <c:pt idx="11">
                  <c:v>279.23</c:v>
                </c:pt>
                <c:pt idx="12">
                  <c:v>238.84</c:v>
                </c:pt>
                <c:pt idx="13">
                  <c:v>189.43</c:v>
                </c:pt>
                <c:pt idx="14">
                  <c:v>185.87</c:v>
                </c:pt>
                <c:pt idx="15">
                  <c:v>167.63</c:v>
                </c:pt>
                <c:pt idx="16">
                  <c:v>156.79</c:v>
                </c:pt>
                <c:pt idx="17">
                  <c:v>244.19</c:v>
                </c:pt>
                <c:pt idx="18">
                  <c:v>277.85000000000002</c:v>
                </c:pt>
                <c:pt idx="19">
                  <c:v>186.9</c:v>
                </c:pt>
                <c:pt idx="20">
                  <c:v>174.68</c:v>
                </c:pt>
                <c:pt idx="21">
                  <c:v>151.08000000000001</c:v>
                </c:pt>
                <c:pt idx="22">
                  <c:v>223.97</c:v>
                </c:pt>
                <c:pt idx="23">
                  <c:v>197.19</c:v>
                </c:pt>
                <c:pt idx="24">
                  <c:v>230.81</c:v>
                </c:pt>
                <c:pt idx="25">
                  <c:v>167.59</c:v>
                </c:pt>
              </c:numCache>
            </c:numRef>
          </c:val>
        </c:ser>
        <c:ser>
          <c:idx val="1"/>
          <c:order val="1"/>
          <c:tx>
            <c:strRef>
              <c:f>[1]RIDreg2_nutrients_20170226!$C$3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[1]RIDreg2_nutrients_20170226!$C$4:$C$29</c:f>
              <c:numCache>
                <c:formatCode>General</c:formatCode>
                <c:ptCount val="26"/>
                <c:pt idx="0">
                  <c:v>141.66</c:v>
                </c:pt>
                <c:pt idx="1">
                  <c:v>130.02000000000001</c:v>
                </c:pt>
                <c:pt idx="2">
                  <c:v>131.51</c:v>
                </c:pt>
                <c:pt idx="3">
                  <c:v>167.98</c:v>
                </c:pt>
                <c:pt idx="4">
                  <c:v>255.37</c:v>
                </c:pt>
                <c:pt idx="5">
                  <c:v>243.04</c:v>
                </c:pt>
                <c:pt idx="6">
                  <c:v>100.56</c:v>
                </c:pt>
                <c:pt idx="7">
                  <c:v>137.6</c:v>
                </c:pt>
                <c:pt idx="8">
                  <c:v>97.83</c:v>
                </c:pt>
                <c:pt idx="9">
                  <c:v>125.04</c:v>
                </c:pt>
                <c:pt idx="10">
                  <c:v>157.9</c:v>
                </c:pt>
                <c:pt idx="11">
                  <c:v>213.54</c:v>
                </c:pt>
                <c:pt idx="12">
                  <c:v>232.42</c:v>
                </c:pt>
                <c:pt idx="13">
                  <c:v>195.33</c:v>
                </c:pt>
                <c:pt idx="14">
                  <c:v>167.21</c:v>
                </c:pt>
                <c:pt idx="15">
                  <c:v>137.03</c:v>
                </c:pt>
                <c:pt idx="16">
                  <c:v>160.41</c:v>
                </c:pt>
                <c:pt idx="17">
                  <c:v>217.75</c:v>
                </c:pt>
                <c:pt idx="18">
                  <c:v>215.84</c:v>
                </c:pt>
                <c:pt idx="19">
                  <c:v>159.55000000000001</c:v>
                </c:pt>
                <c:pt idx="20">
                  <c:v>146.15</c:v>
                </c:pt>
                <c:pt idx="21">
                  <c:v>136.44</c:v>
                </c:pt>
                <c:pt idx="22">
                  <c:v>159.83000000000001</c:v>
                </c:pt>
                <c:pt idx="23">
                  <c:v>253.26</c:v>
                </c:pt>
                <c:pt idx="24">
                  <c:v>204.6</c:v>
                </c:pt>
                <c:pt idx="25">
                  <c:v>149.30000000000001</c:v>
                </c:pt>
              </c:numCache>
            </c:numRef>
          </c:val>
        </c:ser>
        <c:ser>
          <c:idx val="2"/>
          <c:order val="2"/>
          <c:tx>
            <c:strRef>
              <c:f>[1]RIDreg2_nutrients_20170226!$D$3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[1]RIDreg2_nutrients_20170226!$D$4:$D$29</c:f>
              <c:numCache>
                <c:formatCode>General</c:formatCode>
                <c:ptCount val="26"/>
                <c:pt idx="0">
                  <c:v>38</c:v>
                </c:pt>
                <c:pt idx="1">
                  <c:v>60.59</c:v>
                </c:pt>
                <c:pt idx="2">
                  <c:v>54.93</c:v>
                </c:pt>
                <c:pt idx="3">
                  <c:v>55.31</c:v>
                </c:pt>
                <c:pt idx="4">
                  <c:v>54.39</c:v>
                </c:pt>
                <c:pt idx="5">
                  <c:v>59.74</c:v>
                </c:pt>
                <c:pt idx="6">
                  <c:v>47.78</c:v>
                </c:pt>
                <c:pt idx="7">
                  <c:v>40.33</c:v>
                </c:pt>
                <c:pt idx="8">
                  <c:v>60.8</c:v>
                </c:pt>
                <c:pt idx="9">
                  <c:v>56.14</c:v>
                </c:pt>
                <c:pt idx="10">
                  <c:v>56.44</c:v>
                </c:pt>
                <c:pt idx="11">
                  <c:v>42.78</c:v>
                </c:pt>
                <c:pt idx="12">
                  <c:v>55.49</c:v>
                </c:pt>
                <c:pt idx="13">
                  <c:v>31.13</c:v>
                </c:pt>
                <c:pt idx="14">
                  <c:v>23.75</c:v>
                </c:pt>
                <c:pt idx="15">
                  <c:v>21.48</c:v>
                </c:pt>
                <c:pt idx="16">
                  <c:v>26.64</c:v>
                </c:pt>
                <c:pt idx="17">
                  <c:v>29.62</c:v>
                </c:pt>
                <c:pt idx="18">
                  <c:v>31.85</c:v>
                </c:pt>
                <c:pt idx="19">
                  <c:v>23.48</c:v>
                </c:pt>
                <c:pt idx="20">
                  <c:v>27.12</c:v>
                </c:pt>
                <c:pt idx="21">
                  <c:v>21.19</c:v>
                </c:pt>
                <c:pt idx="22">
                  <c:v>34.28</c:v>
                </c:pt>
                <c:pt idx="23">
                  <c:v>34.35</c:v>
                </c:pt>
                <c:pt idx="24">
                  <c:v>25.36</c:v>
                </c:pt>
                <c:pt idx="25">
                  <c:v>26.61</c:v>
                </c:pt>
              </c:numCache>
            </c:numRef>
          </c:val>
        </c:ser>
        <c:ser>
          <c:idx val="3"/>
          <c:order val="3"/>
          <c:tx>
            <c:strRef>
              <c:f>[1]RIDreg2_nutrients_20170226!$E$3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[1]RIDreg2_nutrients_20170226!$E$4:$E$29</c:f>
              <c:numCache>
                <c:formatCode>General</c:formatCode>
                <c:ptCount val="26"/>
                <c:pt idx="0">
                  <c:v>348.4</c:v>
                </c:pt>
                <c:pt idx="1">
                  <c:v>321.64</c:v>
                </c:pt>
                <c:pt idx="2">
                  <c:v>395.58</c:v>
                </c:pt>
                <c:pt idx="3">
                  <c:v>318.08</c:v>
                </c:pt>
                <c:pt idx="4">
                  <c:v>402</c:v>
                </c:pt>
                <c:pt idx="5">
                  <c:v>575.52</c:v>
                </c:pt>
                <c:pt idx="6">
                  <c:v>303.73</c:v>
                </c:pt>
                <c:pt idx="7">
                  <c:v>290.12</c:v>
                </c:pt>
                <c:pt idx="8">
                  <c:v>375.84</c:v>
                </c:pt>
                <c:pt idx="9">
                  <c:v>427.02</c:v>
                </c:pt>
                <c:pt idx="10">
                  <c:v>363.37</c:v>
                </c:pt>
                <c:pt idx="11">
                  <c:v>380.85</c:v>
                </c:pt>
                <c:pt idx="12">
                  <c:v>428.59</c:v>
                </c:pt>
                <c:pt idx="13">
                  <c:v>217.67</c:v>
                </c:pt>
                <c:pt idx="14">
                  <c:v>258.24</c:v>
                </c:pt>
                <c:pt idx="15">
                  <c:v>235.53</c:v>
                </c:pt>
                <c:pt idx="16">
                  <c:v>263.49</c:v>
                </c:pt>
                <c:pt idx="17">
                  <c:v>312.7</c:v>
                </c:pt>
                <c:pt idx="18">
                  <c:v>257.77999999999997</c:v>
                </c:pt>
                <c:pt idx="19">
                  <c:v>231.99</c:v>
                </c:pt>
                <c:pt idx="20">
                  <c:v>288.41000000000003</c:v>
                </c:pt>
                <c:pt idx="21">
                  <c:v>219.66</c:v>
                </c:pt>
                <c:pt idx="22">
                  <c:v>233.52</c:v>
                </c:pt>
                <c:pt idx="23">
                  <c:v>275.19</c:v>
                </c:pt>
                <c:pt idx="24">
                  <c:v>214.78</c:v>
                </c:pt>
                <c:pt idx="25">
                  <c:v>164.31</c:v>
                </c:pt>
              </c:numCache>
            </c:numRef>
          </c:val>
        </c:ser>
        <c:ser>
          <c:idx val="4"/>
          <c:order val="4"/>
          <c:tx>
            <c:strRef>
              <c:f>[1]RIDreg2_nutrients_20170226!$F$3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[1]RIDreg2_nutrients_20170226!$F$4:$F$29</c:f>
              <c:numCache>
                <c:formatCode>General</c:formatCode>
                <c:ptCount val="26"/>
                <c:pt idx="0">
                  <c:v>193.4</c:v>
                </c:pt>
                <c:pt idx="1">
                  <c:v>161.19999999999999</c:v>
                </c:pt>
                <c:pt idx="2">
                  <c:v>229.9</c:v>
                </c:pt>
                <c:pt idx="3">
                  <c:v>237.3</c:v>
                </c:pt>
                <c:pt idx="4">
                  <c:v>351.4</c:v>
                </c:pt>
                <c:pt idx="5">
                  <c:v>280.51</c:v>
                </c:pt>
                <c:pt idx="6">
                  <c:v>197.1</c:v>
                </c:pt>
                <c:pt idx="7">
                  <c:v>205.46</c:v>
                </c:pt>
                <c:pt idx="8">
                  <c:v>252.23</c:v>
                </c:pt>
                <c:pt idx="9">
                  <c:v>240.78</c:v>
                </c:pt>
                <c:pt idx="10">
                  <c:v>216.39</c:v>
                </c:pt>
                <c:pt idx="11">
                  <c:v>199.88</c:v>
                </c:pt>
                <c:pt idx="12">
                  <c:v>308.19</c:v>
                </c:pt>
                <c:pt idx="13">
                  <c:v>181.84</c:v>
                </c:pt>
                <c:pt idx="14">
                  <c:v>165.31</c:v>
                </c:pt>
                <c:pt idx="15">
                  <c:v>188.7</c:v>
                </c:pt>
                <c:pt idx="16">
                  <c:v>166.68</c:v>
                </c:pt>
                <c:pt idx="17">
                  <c:v>231.28</c:v>
                </c:pt>
                <c:pt idx="18">
                  <c:v>174.34</c:v>
                </c:pt>
                <c:pt idx="19">
                  <c:v>154.31</c:v>
                </c:pt>
                <c:pt idx="20">
                  <c:v>214.78</c:v>
                </c:pt>
                <c:pt idx="21">
                  <c:v>211.44</c:v>
                </c:pt>
                <c:pt idx="22">
                  <c:v>202.1</c:v>
                </c:pt>
                <c:pt idx="23">
                  <c:v>224.68</c:v>
                </c:pt>
                <c:pt idx="24">
                  <c:v>94.8</c:v>
                </c:pt>
                <c:pt idx="25">
                  <c:v>171.85</c:v>
                </c:pt>
              </c:numCache>
            </c:numRef>
          </c:val>
        </c:ser>
        <c:ser>
          <c:idx val="5"/>
          <c:order val="5"/>
          <c:tx>
            <c:strRef>
              <c:f>[1]RIDreg2_nutrients_20170226!$G$3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[1]RIDreg2_nutrients_20170226!$G$4:$G$29</c:f>
              <c:numCache>
                <c:formatCode>General</c:formatCode>
                <c:ptCount val="26"/>
                <c:pt idx="0">
                  <c:v>58.38</c:v>
                </c:pt>
                <c:pt idx="1">
                  <c:v>49.55</c:v>
                </c:pt>
                <c:pt idx="2">
                  <c:v>55.64</c:v>
                </c:pt>
                <c:pt idx="3">
                  <c:v>51.12</c:v>
                </c:pt>
                <c:pt idx="4">
                  <c:v>71.72</c:v>
                </c:pt>
                <c:pt idx="5">
                  <c:v>53.91</c:v>
                </c:pt>
                <c:pt idx="6">
                  <c:v>29.41</c:v>
                </c:pt>
                <c:pt idx="7">
                  <c:v>30.52</c:v>
                </c:pt>
                <c:pt idx="8">
                  <c:v>50.36</c:v>
                </c:pt>
                <c:pt idx="9">
                  <c:v>58.36</c:v>
                </c:pt>
                <c:pt idx="10">
                  <c:v>55.22</c:v>
                </c:pt>
                <c:pt idx="11">
                  <c:v>43.52</c:v>
                </c:pt>
                <c:pt idx="12">
                  <c:v>52.69</c:v>
                </c:pt>
                <c:pt idx="13">
                  <c:v>30.62</c:v>
                </c:pt>
                <c:pt idx="14">
                  <c:v>43.7</c:v>
                </c:pt>
                <c:pt idx="15">
                  <c:v>35.04</c:v>
                </c:pt>
                <c:pt idx="16">
                  <c:v>42.73</c:v>
                </c:pt>
                <c:pt idx="17">
                  <c:v>49.78</c:v>
                </c:pt>
                <c:pt idx="18">
                  <c:v>43.4</c:v>
                </c:pt>
                <c:pt idx="19">
                  <c:v>32.61</c:v>
                </c:pt>
                <c:pt idx="20">
                  <c:v>33.54</c:v>
                </c:pt>
                <c:pt idx="21">
                  <c:v>35.93</c:v>
                </c:pt>
                <c:pt idx="22">
                  <c:v>39.6</c:v>
                </c:pt>
                <c:pt idx="23">
                  <c:v>34.9</c:v>
                </c:pt>
                <c:pt idx="24">
                  <c:v>41.88</c:v>
                </c:pt>
                <c:pt idx="25">
                  <c:v>49.24</c:v>
                </c:pt>
              </c:numCache>
            </c:numRef>
          </c:val>
        </c:ser>
        <c:ser>
          <c:idx val="6"/>
          <c:order val="6"/>
          <c:tx>
            <c:strRef>
              <c:f>[1]RIDreg2_nutrients_20170226!$H$3</c:f>
              <c:strCache>
                <c:ptCount val="1"/>
                <c:pt idx="0">
                  <c:v> 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[1]RIDreg2_nutrients_20170226!$H$4:$H$29</c:f>
              <c:numCache>
                <c:formatCode>General</c:formatCode>
                <c:ptCount val="26"/>
                <c:pt idx="0">
                  <c:v>39.49</c:v>
                </c:pt>
                <c:pt idx="1">
                  <c:v>35.200000000000003</c:v>
                </c:pt>
                <c:pt idx="2">
                  <c:v>37.090000000000003</c:v>
                </c:pt>
                <c:pt idx="3">
                  <c:v>38.520000000000003</c:v>
                </c:pt>
                <c:pt idx="4">
                  <c:v>43.74</c:v>
                </c:pt>
                <c:pt idx="5">
                  <c:v>40.04</c:v>
                </c:pt>
                <c:pt idx="6">
                  <c:v>24.19</c:v>
                </c:pt>
                <c:pt idx="7">
                  <c:v>29.54</c:v>
                </c:pt>
                <c:pt idx="8">
                  <c:v>47.03</c:v>
                </c:pt>
                <c:pt idx="9">
                  <c:v>50.69</c:v>
                </c:pt>
                <c:pt idx="10">
                  <c:v>44.95</c:v>
                </c:pt>
                <c:pt idx="11">
                  <c:v>42.55</c:v>
                </c:pt>
                <c:pt idx="12">
                  <c:v>37.5</c:v>
                </c:pt>
                <c:pt idx="13">
                  <c:v>24.58</c:v>
                </c:pt>
                <c:pt idx="14">
                  <c:v>36.51</c:v>
                </c:pt>
                <c:pt idx="15">
                  <c:v>29.23</c:v>
                </c:pt>
                <c:pt idx="16">
                  <c:v>40.44</c:v>
                </c:pt>
                <c:pt idx="17">
                  <c:v>45.2</c:v>
                </c:pt>
                <c:pt idx="18">
                  <c:v>39.06</c:v>
                </c:pt>
                <c:pt idx="19">
                  <c:v>27.6</c:v>
                </c:pt>
                <c:pt idx="20">
                  <c:v>29.77</c:v>
                </c:pt>
                <c:pt idx="21">
                  <c:v>32.409999999999997</c:v>
                </c:pt>
                <c:pt idx="22">
                  <c:v>32.82</c:v>
                </c:pt>
                <c:pt idx="23">
                  <c:v>24.67</c:v>
                </c:pt>
                <c:pt idx="24">
                  <c:v>32.82</c:v>
                </c:pt>
                <c:pt idx="25">
                  <c:v>31.4</c:v>
                </c:pt>
              </c:numCache>
            </c:numRef>
          </c:val>
        </c:ser>
        <c:ser>
          <c:idx val="7"/>
          <c:order val="7"/>
          <c:tx>
            <c:strRef>
              <c:f>[1]RIDreg2_nutrients_20170226!$I$3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[1]RIDreg2_nutrients_20170226!$I$4:$I$29</c:f>
              <c:numCache>
                <c:formatCode>General</c:formatCode>
                <c:ptCount val="26"/>
                <c:pt idx="0">
                  <c:v>81.75</c:v>
                </c:pt>
                <c:pt idx="1">
                  <c:v>68.819999999999993</c:v>
                </c:pt>
                <c:pt idx="2">
                  <c:v>79.3</c:v>
                </c:pt>
                <c:pt idx="3">
                  <c:v>71.14</c:v>
                </c:pt>
                <c:pt idx="4">
                  <c:v>74.98</c:v>
                </c:pt>
                <c:pt idx="5">
                  <c:v>79.87</c:v>
                </c:pt>
                <c:pt idx="6">
                  <c:v>64.05</c:v>
                </c:pt>
                <c:pt idx="7">
                  <c:v>75.88</c:v>
                </c:pt>
                <c:pt idx="8">
                  <c:v>79.67</c:v>
                </c:pt>
                <c:pt idx="9">
                  <c:v>79.03</c:v>
                </c:pt>
                <c:pt idx="10">
                  <c:v>92.93</c:v>
                </c:pt>
                <c:pt idx="11">
                  <c:v>73.66</c:v>
                </c:pt>
                <c:pt idx="12">
                  <c:v>69.790000000000006</c:v>
                </c:pt>
                <c:pt idx="13">
                  <c:v>72.31</c:v>
                </c:pt>
                <c:pt idx="14">
                  <c:v>79.06</c:v>
                </c:pt>
                <c:pt idx="15">
                  <c:v>81.7</c:v>
                </c:pt>
                <c:pt idx="16">
                  <c:v>89.73</c:v>
                </c:pt>
                <c:pt idx="17">
                  <c:v>91.85</c:v>
                </c:pt>
                <c:pt idx="18">
                  <c:v>93.68</c:v>
                </c:pt>
                <c:pt idx="19">
                  <c:v>78.41</c:v>
                </c:pt>
                <c:pt idx="20">
                  <c:v>75.069999999999993</c:v>
                </c:pt>
                <c:pt idx="21">
                  <c:v>98.06</c:v>
                </c:pt>
                <c:pt idx="22">
                  <c:v>93.57</c:v>
                </c:pt>
                <c:pt idx="23">
                  <c:v>89.07</c:v>
                </c:pt>
                <c:pt idx="24">
                  <c:v>96.28</c:v>
                </c:pt>
                <c:pt idx="25">
                  <c:v>102.1</c:v>
                </c:pt>
              </c:numCache>
            </c:numRef>
          </c:val>
        </c:ser>
        <c:ser>
          <c:idx val="9"/>
          <c:order val="9"/>
          <c:tx>
            <c:strRef>
              <c:f>Figures_d_e!$J$3</c:f>
              <c:strCache>
                <c:ptCount val="1"/>
                <c:pt idx="0">
                  <c:v>Atm Dep (EMEP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Figures_d_e!$J$4:$J$29</c:f>
              <c:numCache>
                <c:formatCode>0.0</c:formatCode>
                <c:ptCount val="26"/>
                <c:pt idx="0">
                  <c:v>631.62099929999988</c:v>
                </c:pt>
                <c:pt idx="1">
                  <c:v>631.62099929999988</c:v>
                </c:pt>
                <c:pt idx="2">
                  <c:v>631.62099929999988</c:v>
                </c:pt>
                <c:pt idx="3">
                  <c:v>631.62099929999988</c:v>
                </c:pt>
                <c:pt idx="4">
                  <c:v>631.62099929999988</c:v>
                </c:pt>
                <c:pt idx="5">
                  <c:v>631.62099929999988</c:v>
                </c:pt>
                <c:pt idx="6">
                  <c:v>707.83899980000001</c:v>
                </c:pt>
                <c:pt idx="7">
                  <c:v>665.22899949999999</c:v>
                </c:pt>
                <c:pt idx="8">
                  <c:v>655.92100010000001</c:v>
                </c:pt>
                <c:pt idx="9">
                  <c:v>624.53300000000002</c:v>
                </c:pt>
                <c:pt idx="10">
                  <c:v>711.01900010000008</c:v>
                </c:pt>
                <c:pt idx="11">
                  <c:v>620.86799919999999</c:v>
                </c:pt>
                <c:pt idx="12">
                  <c:v>656.73800080000001</c:v>
                </c:pt>
                <c:pt idx="13">
                  <c:v>608.42999999999995</c:v>
                </c:pt>
                <c:pt idx="14">
                  <c:v>578.05100010000001</c:v>
                </c:pt>
                <c:pt idx="15">
                  <c:v>580.09200050000004</c:v>
                </c:pt>
                <c:pt idx="16">
                  <c:v>601.02199989999997</c:v>
                </c:pt>
                <c:pt idx="17">
                  <c:v>476.91100039999998</c:v>
                </c:pt>
                <c:pt idx="18">
                  <c:v>520.9090003</c:v>
                </c:pt>
                <c:pt idx="19">
                  <c:v>541.69900059999986</c:v>
                </c:pt>
                <c:pt idx="20">
                  <c:v>483.44400050000002</c:v>
                </c:pt>
                <c:pt idx="21">
                  <c:v>513.68400050000002</c:v>
                </c:pt>
                <c:pt idx="22">
                  <c:v>490.89400050000006</c:v>
                </c:pt>
                <c:pt idx="23">
                  <c:v>457.6440005</c:v>
                </c:pt>
                <c:pt idx="24">
                  <c:v>572.76400050000007</c:v>
                </c:pt>
                <c:pt idx="25">
                  <c:v>449.21460050000002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49216"/>
        <c:axId val="33088256"/>
      </c:barChart>
      <c:lineChart>
        <c:grouping val="standard"/>
        <c:varyColors val="0"/>
        <c:ser>
          <c:idx val="8"/>
          <c:order val="8"/>
          <c:tx>
            <c:v>Line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dashDot"/>
            </a:ln>
          </c:spPr>
          <c:marker>
            <c:symbol val="none"/>
          </c:marker>
          <c:cat>
            <c:numRef>
              <c:f>Figures_d_e!$A$4:$A$29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[1]RIDreg2_nutrients_20170226!$K$4:$K$29</c:f>
              <c:numCache>
                <c:formatCode>General</c:formatCode>
                <c:ptCount val="26"/>
                <c:pt idx="0">
                  <c:v>1873.59</c:v>
                </c:pt>
                <c:pt idx="1">
                  <c:v>1856.11</c:v>
                </c:pt>
                <c:pt idx="2">
                  <c:v>1838.6299999999999</c:v>
                </c:pt>
                <c:pt idx="3">
                  <c:v>1821.1499999999999</c:v>
                </c:pt>
                <c:pt idx="4">
                  <c:v>1803.6699999999998</c:v>
                </c:pt>
                <c:pt idx="5">
                  <c:v>1786.1899999999998</c:v>
                </c:pt>
                <c:pt idx="6">
                  <c:v>1768.71</c:v>
                </c:pt>
                <c:pt idx="7">
                  <c:v>1751.23</c:v>
                </c:pt>
                <c:pt idx="8">
                  <c:v>1733.75</c:v>
                </c:pt>
                <c:pt idx="9">
                  <c:v>1716.27</c:v>
                </c:pt>
                <c:pt idx="10">
                  <c:v>1698.79</c:v>
                </c:pt>
                <c:pt idx="11">
                  <c:v>1681.31</c:v>
                </c:pt>
                <c:pt idx="12">
                  <c:v>1663.83</c:v>
                </c:pt>
                <c:pt idx="13">
                  <c:v>1646.35</c:v>
                </c:pt>
                <c:pt idx="14">
                  <c:v>1628.87</c:v>
                </c:pt>
                <c:pt idx="15">
                  <c:v>1611.3899999999999</c:v>
                </c:pt>
                <c:pt idx="16">
                  <c:v>1593.9099999999999</c:v>
                </c:pt>
                <c:pt idx="17">
                  <c:v>1576.4299999999998</c:v>
                </c:pt>
                <c:pt idx="18">
                  <c:v>1558.9499999999998</c:v>
                </c:pt>
                <c:pt idx="19">
                  <c:v>1541.4699999999998</c:v>
                </c:pt>
                <c:pt idx="20">
                  <c:v>1523.9899999999998</c:v>
                </c:pt>
                <c:pt idx="21">
                  <c:v>1506.51</c:v>
                </c:pt>
                <c:pt idx="22">
                  <c:v>1489.03</c:v>
                </c:pt>
                <c:pt idx="23">
                  <c:v>1471.55</c:v>
                </c:pt>
                <c:pt idx="24">
                  <c:v>1454.07</c:v>
                </c:pt>
                <c:pt idx="25">
                  <c:v>1436.59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9216"/>
        <c:axId val="33088256"/>
      </c:lineChart>
      <c:catAx>
        <c:axId val="33049216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3088256"/>
        <c:crosses val="autoZero"/>
        <c:auto val="1"/>
        <c:lblAlgn val="ctr"/>
        <c:lblOffset val="100"/>
        <c:noMultiLvlLbl val="0"/>
      </c:catAx>
      <c:valAx>
        <c:axId val="33088256"/>
        <c:scaling>
          <c:orientation val="minMax"/>
          <c:max val="3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5.0797414311003599E-3"/>
              <c:y val="0.289404631860677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3049216"/>
        <c:crosses val="autoZero"/>
        <c:crossBetween val="between"/>
        <c:majorUnit val="5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egendEntry>
        <c:idx val="9"/>
        <c:delete val="1"/>
      </c:legendEntry>
      <c:layout>
        <c:manualLayout>
          <c:xMode val="edge"/>
          <c:yMode val="edge"/>
          <c:x val="0.82034473058193413"/>
          <c:y val="4.8546603469359219E-2"/>
          <c:w val="0.14582709939613428"/>
          <c:h val="0.3729035246380289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21310379680797E-2"/>
          <c:y val="3.5048197092734615E-2"/>
          <c:w val="0.91112919580704588"/>
          <c:h val="0.863511790132721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[1]RIDreg2_nutrients_20170226!$M$3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[1]RIDreg2_nutrients_20170226!$M$4:$M$29</c:f>
              <c:numCache>
                <c:formatCode>General</c:formatCode>
                <c:ptCount val="26"/>
                <c:pt idx="0">
                  <c:v>23.17</c:v>
                </c:pt>
                <c:pt idx="1">
                  <c:v>23.11</c:v>
                </c:pt>
                <c:pt idx="2">
                  <c:v>21.38</c:v>
                </c:pt>
                <c:pt idx="3">
                  <c:v>20.02</c:v>
                </c:pt>
                <c:pt idx="4">
                  <c:v>20.23</c:v>
                </c:pt>
                <c:pt idx="5">
                  <c:v>21.08</c:v>
                </c:pt>
                <c:pt idx="6">
                  <c:v>20.37</c:v>
                </c:pt>
                <c:pt idx="7">
                  <c:v>20.72</c:v>
                </c:pt>
                <c:pt idx="8">
                  <c:v>22.36</c:v>
                </c:pt>
                <c:pt idx="9">
                  <c:v>24.51</c:v>
                </c:pt>
                <c:pt idx="10">
                  <c:v>25.2</c:v>
                </c:pt>
                <c:pt idx="11">
                  <c:v>22.65</c:v>
                </c:pt>
                <c:pt idx="12">
                  <c:v>17.28</c:v>
                </c:pt>
                <c:pt idx="13">
                  <c:v>15.02</c:v>
                </c:pt>
                <c:pt idx="14">
                  <c:v>13.99</c:v>
                </c:pt>
                <c:pt idx="15">
                  <c:v>13.4</c:v>
                </c:pt>
                <c:pt idx="16">
                  <c:v>11.51</c:v>
                </c:pt>
                <c:pt idx="17">
                  <c:v>12.56</c:v>
                </c:pt>
                <c:pt idx="18">
                  <c:v>14.76</c:v>
                </c:pt>
                <c:pt idx="19">
                  <c:v>10.4</c:v>
                </c:pt>
                <c:pt idx="20">
                  <c:v>9.09</c:v>
                </c:pt>
                <c:pt idx="21">
                  <c:v>9.35</c:v>
                </c:pt>
                <c:pt idx="22">
                  <c:v>13.42</c:v>
                </c:pt>
                <c:pt idx="23">
                  <c:v>10.47</c:v>
                </c:pt>
                <c:pt idx="24">
                  <c:v>12.1</c:v>
                </c:pt>
                <c:pt idx="25">
                  <c:v>10.79</c:v>
                </c:pt>
              </c:numCache>
            </c:numRef>
          </c:val>
        </c:ser>
        <c:ser>
          <c:idx val="1"/>
          <c:order val="1"/>
          <c:tx>
            <c:strRef>
              <c:f>[1]RIDreg2_nutrients_20170226!$N$3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[1]RIDreg2_nutrients_20170226!$N$4:$N$29</c:f>
              <c:numCache>
                <c:formatCode>General</c:formatCode>
                <c:ptCount val="26"/>
                <c:pt idx="0">
                  <c:v>17.440000000000001</c:v>
                </c:pt>
                <c:pt idx="1">
                  <c:v>13.99</c:v>
                </c:pt>
                <c:pt idx="2">
                  <c:v>13.58</c:v>
                </c:pt>
                <c:pt idx="3">
                  <c:v>14.64</c:v>
                </c:pt>
                <c:pt idx="4">
                  <c:v>14.35</c:v>
                </c:pt>
                <c:pt idx="5">
                  <c:v>14.51</c:v>
                </c:pt>
                <c:pt idx="6">
                  <c:v>6.71</c:v>
                </c:pt>
                <c:pt idx="7">
                  <c:v>10.69</c:v>
                </c:pt>
                <c:pt idx="8">
                  <c:v>13.19</c:v>
                </c:pt>
                <c:pt idx="9">
                  <c:v>13.47</c:v>
                </c:pt>
                <c:pt idx="10">
                  <c:v>14.03</c:v>
                </c:pt>
                <c:pt idx="11">
                  <c:v>10.53</c:v>
                </c:pt>
                <c:pt idx="12">
                  <c:v>8.6300000000000008</c:v>
                </c:pt>
                <c:pt idx="13">
                  <c:v>7.27</c:v>
                </c:pt>
                <c:pt idx="14">
                  <c:v>6.36</c:v>
                </c:pt>
                <c:pt idx="15">
                  <c:v>4.75</c:v>
                </c:pt>
                <c:pt idx="16">
                  <c:v>3.94</c:v>
                </c:pt>
                <c:pt idx="17">
                  <c:v>5.76</c:v>
                </c:pt>
                <c:pt idx="18">
                  <c:v>3.89</c:v>
                </c:pt>
                <c:pt idx="19">
                  <c:v>3.19</c:v>
                </c:pt>
                <c:pt idx="20">
                  <c:v>3.06</c:v>
                </c:pt>
                <c:pt idx="21">
                  <c:v>2.85</c:v>
                </c:pt>
                <c:pt idx="22">
                  <c:v>4.29</c:v>
                </c:pt>
                <c:pt idx="23">
                  <c:v>4.3600000000000003</c:v>
                </c:pt>
                <c:pt idx="24">
                  <c:v>4.3600000000000003</c:v>
                </c:pt>
                <c:pt idx="25">
                  <c:v>2.97</c:v>
                </c:pt>
              </c:numCache>
            </c:numRef>
          </c:val>
        </c:ser>
        <c:ser>
          <c:idx val="2"/>
          <c:order val="2"/>
          <c:tx>
            <c:strRef>
              <c:f>[1]RIDreg2_nutrients_20170226!$O$3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[1]RIDreg2_nutrients_20170226!$O$4:$O$29</c:f>
              <c:numCache>
                <c:formatCode>General</c:formatCode>
                <c:ptCount val="26"/>
                <c:pt idx="0">
                  <c:v>3.2</c:v>
                </c:pt>
                <c:pt idx="1">
                  <c:v>6.36</c:v>
                </c:pt>
                <c:pt idx="2">
                  <c:v>4.28</c:v>
                </c:pt>
                <c:pt idx="3">
                  <c:v>4</c:v>
                </c:pt>
                <c:pt idx="4">
                  <c:v>3.01</c:v>
                </c:pt>
                <c:pt idx="5">
                  <c:v>6.56</c:v>
                </c:pt>
                <c:pt idx="6">
                  <c:v>4.3499999999999996</c:v>
                </c:pt>
                <c:pt idx="7">
                  <c:v>4.72</c:v>
                </c:pt>
                <c:pt idx="8">
                  <c:v>4.38</c:v>
                </c:pt>
                <c:pt idx="9">
                  <c:v>4.29</c:v>
                </c:pt>
                <c:pt idx="10">
                  <c:v>4.9000000000000004</c:v>
                </c:pt>
                <c:pt idx="11">
                  <c:v>2.0099999999999998</c:v>
                </c:pt>
                <c:pt idx="12">
                  <c:v>4.71</c:v>
                </c:pt>
                <c:pt idx="13">
                  <c:v>1.57</c:v>
                </c:pt>
                <c:pt idx="14">
                  <c:v>1.95</c:v>
                </c:pt>
                <c:pt idx="15">
                  <c:v>1.18</c:v>
                </c:pt>
                <c:pt idx="16">
                  <c:v>1.63</c:v>
                </c:pt>
                <c:pt idx="17">
                  <c:v>1.91</c:v>
                </c:pt>
                <c:pt idx="18">
                  <c:v>2.65</c:v>
                </c:pt>
                <c:pt idx="19">
                  <c:v>1.59</c:v>
                </c:pt>
                <c:pt idx="20">
                  <c:v>1.59</c:v>
                </c:pt>
                <c:pt idx="21">
                  <c:v>1.87</c:v>
                </c:pt>
                <c:pt idx="22">
                  <c:v>2.85</c:v>
                </c:pt>
                <c:pt idx="23">
                  <c:v>2.29</c:v>
                </c:pt>
                <c:pt idx="24">
                  <c:v>2.1</c:v>
                </c:pt>
                <c:pt idx="25">
                  <c:v>1.94</c:v>
                </c:pt>
              </c:numCache>
            </c:numRef>
          </c:val>
        </c:ser>
        <c:ser>
          <c:idx val="3"/>
          <c:order val="3"/>
          <c:tx>
            <c:strRef>
              <c:f>[1]RIDreg2_nutrients_20170226!$P$3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[1]RIDreg2_nutrients_20170226!$P$4:$P$29</c:f>
              <c:numCache>
                <c:formatCode>General</c:formatCode>
                <c:ptCount val="26"/>
                <c:pt idx="0">
                  <c:v>23.87</c:v>
                </c:pt>
                <c:pt idx="1">
                  <c:v>19.52</c:v>
                </c:pt>
                <c:pt idx="2">
                  <c:v>20.190000000000001</c:v>
                </c:pt>
                <c:pt idx="3">
                  <c:v>20.29</c:v>
                </c:pt>
                <c:pt idx="4">
                  <c:v>24.7</c:v>
                </c:pt>
                <c:pt idx="5">
                  <c:v>33.65</c:v>
                </c:pt>
                <c:pt idx="6">
                  <c:v>21.59</c:v>
                </c:pt>
                <c:pt idx="7">
                  <c:v>17.649999999999999</c:v>
                </c:pt>
                <c:pt idx="8">
                  <c:v>19.32</c:v>
                </c:pt>
                <c:pt idx="9">
                  <c:v>22.52</c:v>
                </c:pt>
                <c:pt idx="10">
                  <c:v>19.93</c:v>
                </c:pt>
                <c:pt idx="11">
                  <c:v>14.58</c:v>
                </c:pt>
                <c:pt idx="12">
                  <c:v>28.87</c:v>
                </c:pt>
                <c:pt idx="13">
                  <c:v>12.19</c:v>
                </c:pt>
                <c:pt idx="14">
                  <c:v>16.170000000000002</c:v>
                </c:pt>
                <c:pt idx="15">
                  <c:v>10.34</c:v>
                </c:pt>
                <c:pt idx="16">
                  <c:v>12.11</c:v>
                </c:pt>
                <c:pt idx="17">
                  <c:v>14.87</c:v>
                </c:pt>
                <c:pt idx="18">
                  <c:v>13.9</c:v>
                </c:pt>
                <c:pt idx="19">
                  <c:v>15.89</c:v>
                </c:pt>
                <c:pt idx="20">
                  <c:v>12.14</c:v>
                </c:pt>
                <c:pt idx="21">
                  <c:v>6.31</c:v>
                </c:pt>
                <c:pt idx="22">
                  <c:v>7.5</c:v>
                </c:pt>
                <c:pt idx="23">
                  <c:v>9.6199999999999992</c:v>
                </c:pt>
                <c:pt idx="24">
                  <c:v>8.7799999999999994</c:v>
                </c:pt>
                <c:pt idx="25">
                  <c:v>6.35</c:v>
                </c:pt>
              </c:numCache>
            </c:numRef>
          </c:val>
        </c:ser>
        <c:ser>
          <c:idx val="4"/>
          <c:order val="4"/>
          <c:tx>
            <c:strRef>
              <c:f>[1]RIDreg2_nutrients_20170226!$Q$3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[1]RIDreg2_nutrients_20170226!$Q$4:$Q$29</c:f>
              <c:numCache>
                <c:formatCode>General</c:formatCode>
                <c:ptCount val="26"/>
                <c:pt idx="0">
                  <c:v>11.28</c:v>
                </c:pt>
                <c:pt idx="1">
                  <c:v>11.12</c:v>
                </c:pt>
                <c:pt idx="2">
                  <c:v>11.21</c:v>
                </c:pt>
                <c:pt idx="3">
                  <c:v>15.3</c:v>
                </c:pt>
                <c:pt idx="4">
                  <c:v>12.6</c:v>
                </c:pt>
                <c:pt idx="5">
                  <c:v>11.2</c:v>
                </c:pt>
                <c:pt idx="6">
                  <c:v>8.61</c:v>
                </c:pt>
                <c:pt idx="7">
                  <c:v>8.74</c:v>
                </c:pt>
                <c:pt idx="8">
                  <c:v>10.88</c:v>
                </c:pt>
                <c:pt idx="9">
                  <c:v>11.21</c:v>
                </c:pt>
                <c:pt idx="10">
                  <c:v>9.32</c:v>
                </c:pt>
                <c:pt idx="11">
                  <c:v>9.52</c:v>
                </c:pt>
                <c:pt idx="12">
                  <c:v>12.94</c:v>
                </c:pt>
                <c:pt idx="13">
                  <c:v>7.05</c:v>
                </c:pt>
                <c:pt idx="14">
                  <c:v>7.1</c:v>
                </c:pt>
                <c:pt idx="15">
                  <c:v>8.59</c:v>
                </c:pt>
                <c:pt idx="16">
                  <c:v>7.59</c:v>
                </c:pt>
                <c:pt idx="17">
                  <c:v>10.050000000000001</c:v>
                </c:pt>
                <c:pt idx="18">
                  <c:v>7.37</c:v>
                </c:pt>
                <c:pt idx="19">
                  <c:v>6.59</c:v>
                </c:pt>
                <c:pt idx="20">
                  <c:v>7.53</c:v>
                </c:pt>
                <c:pt idx="21">
                  <c:v>8.1300000000000008</c:v>
                </c:pt>
                <c:pt idx="22">
                  <c:v>6.5</c:v>
                </c:pt>
                <c:pt idx="23">
                  <c:v>8.4700000000000006</c:v>
                </c:pt>
                <c:pt idx="24">
                  <c:v>4.84</c:v>
                </c:pt>
                <c:pt idx="25">
                  <c:v>7.02</c:v>
                </c:pt>
              </c:numCache>
            </c:numRef>
          </c:val>
        </c:ser>
        <c:ser>
          <c:idx val="5"/>
          <c:order val="5"/>
          <c:tx>
            <c:strRef>
              <c:f>[1]RIDreg2_nutrients_20170226!$R$3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[1]RIDreg2_nutrients_20170226!$R$4:$R$29</c:f>
              <c:numCache>
                <c:formatCode>General</c:formatCode>
                <c:ptCount val="26"/>
                <c:pt idx="0">
                  <c:v>2.57</c:v>
                </c:pt>
                <c:pt idx="1">
                  <c:v>2.17</c:v>
                </c:pt>
                <c:pt idx="2">
                  <c:v>1.87</c:v>
                </c:pt>
                <c:pt idx="3">
                  <c:v>1.67</c:v>
                </c:pt>
                <c:pt idx="4">
                  <c:v>2.35</c:v>
                </c:pt>
                <c:pt idx="5">
                  <c:v>1.73</c:v>
                </c:pt>
                <c:pt idx="6">
                  <c:v>1.06</c:v>
                </c:pt>
                <c:pt idx="7">
                  <c:v>1.03</c:v>
                </c:pt>
                <c:pt idx="8">
                  <c:v>1.57</c:v>
                </c:pt>
                <c:pt idx="9">
                  <c:v>1.86</c:v>
                </c:pt>
                <c:pt idx="10">
                  <c:v>1.8</c:v>
                </c:pt>
                <c:pt idx="11">
                  <c:v>1.5</c:v>
                </c:pt>
                <c:pt idx="12">
                  <c:v>1.69</c:v>
                </c:pt>
                <c:pt idx="13">
                  <c:v>1.05</c:v>
                </c:pt>
                <c:pt idx="14">
                  <c:v>1.43</c:v>
                </c:pt>
                <c:pt idx="15">
                  <c:v>1.18</c:v>
                </c:pt>
                <c:pt idx="16">
                  <c:v>1.45</c:v>
                </c:pt>
                <c:pt idx="17">
                  <c:v>1.6</c:v>
                </c:pt>
                <c:pt idx="18">
                  <c:v>1.46</c:v>
                </c:pt>
                <c:pt idx="19">
                  <c:v>1.18</c:v>
                </c:pt>
                <c:pt idx="20">
                  <c:v>1.29</c:v>
                </c:pt>
                <c:pt idx="21">
                  <c:v>1.4</c:v>
                </c:pt>
                <c:pt idx="22">
                  <c:v>1.52</c:v>
                </c:pt>
                <c:pt idx="23">
                  <c:v>1.27</c:v>
                </c:pt>
                <c:pt idx="24">
                  <c:v>1.52</c:v>
                </c:pt>
                <c:pt idx="25">
                  <c:v>1.71</c:v>
                </c:pt>
              </c:numCache>
            </c:numRef>
          </c:val>
        </c:ser>
        <c:ser>
          <c:idx val="6"/>
          <c:order val="6"/>
          <c:tx>
            <c:strRef>
              <c:f>[1]RIDreg2_nutrients_20170226!$S$3</c:f>
              <c:strCache>
                <c:ptCount val="1"/>
                <c:pt idx="0">
                  <c:v> via Sweden 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[1]RIDreg2_nutrients_20170226!$S$4:$S$29</c:f>
              <c:numCache>
                <c:formatCode>General</c:formatCode>
                <c:ptCount val="26"/>
                <c:pt idx="0">
                  <c:v>0.99</c:v>
                </c:pt>
                <c:pt idx="1">
                  <c:v>0.92</c:v>
                </c:pt>
                <c:pt idx="2">
                  <c:v>0.72</c:v>
                </c:pt>
                <c:pt idx="3">
                  <c:v>0.83</c:v>
                </c:pt>
                <c:pt idx="4">
                  <c:v>1.08</c:v>
                </c:pt>
                <c:pt idx="5">
                  <c:v>1.04</c:v>
                </c:pt>
                <c:pt idx="6">
                  <c:v>0.51</c:v>
                </c:pt>
                <c:pt idx="7">
                  <c:v>0.69</c:v>
                </c:pt>
                <c:pt idx="8">
                  <c:v>1.1399999999999999</c:v>
                </c:pt>
                <c:pt idx="9">
                  <c:v>1.1299999999999999</c:v>
                </c:pt>
                <c:pt idx="10">
                  <c:v>1.05</c:v>
                </c:pt>
                <c:pt idx="11">
                  <c:v>1.01</c:v>
                </c:pt>
                <c:pt idx="12">
                  <c:v>0.76</c:v>
                </c:pt>
                <c:pt idx="13">
                  <c:v>0.52</c:v>
                </c:pt>
                <c:pt idx="14">
                  <c:v>0.85</c:v>
                </c:pt>
                <c:pt idx="15">
                  <c:v>0.87</c:v>
                </c:pt>
                <c:pt idx="16">
                  <c:v>1.17</c:v>
                </c:pt>
                <c:pt idx="17">
                  <c:v>0.95</c:v>
                </c:pt>
                <c:pt idx="18">
                  <c:v>0.95</c:v>
                </c:pt>
                <c:pt idx="19">
                  <c:v>0.67</c:v>
                </c:pt>
                <c:pt idx="20">
                  <c:v>0.73</c:v>
                </c:pt>
                <c:pt idx="21">
                  <c:v>0.87</c:v>
                </c:pt>
                <c:pt idx="22">
                  <c:v>0.91</c:v>
                </c:pt>
                <c:pt idx="23">
                  <c:v>0.62</c:v>
                </c:pt>
                <c:pt idx="24">
                  <c:v>0.91</c:v>
                </c:pt>
                <c:pt idx="25">
                  <c:v>0.81</c:v>
                </c:pt>
              </c:numCache>
            </c:numRef>
          </c:val>
        </c:ser>
        <c:ser>
          <c:idx val="7"/>
          <c:order val="7"/>
          <c:tx>
            <c:strRef>
              <c:f>[1]RIDreg2_nutrients_20170226!$T$3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[1]RIDreg2_nutrients_20170226!$T$4:$T$29</c:f>
              <c:numCache>
                <c:formatCode>General</c:formatCode>
                <c:ptCount val="26"/>
                <c:pt idx="0">
                  <c:v>2.89</c:v>
                </c:pt>
                <c:pt idx="1">
                  <c:v>2.41</c:v>
                </c:pt>
                <c:pt idx="2">
                  <c:v>2.48</c:v>
                </c:pt>
                <c:pt idx="3">
                  <c:v>2.58</c:v>
                </c:pt>
                <c:pt idx="4">
                  <c:v>2.57</c:v>
                </c:pt>
                <c:pt idx="5">
                  <c:v>3.35</c:v>
                </c:pt>
                <c:pt idx="6">
                  <c:v>3</c:v>
                </c:pt>
                <c:pt idx="7">
                  <c:v>3.33</c:v>
                </c:pt>
                <c:pt idx="8">
                  <c:v>3.28</c:v>
                </c:pt>
                <c:pt idx="9">
                  <c:v>3.49</c:v>
                </c:pt>
                <c:pt idx="10">
                  <c:v>3.94</c:v>
                </c:pt>
                <c:pt idx="11">
                  <c:v>3.43</c:v>
                </c:pt>
                <c:pt idx="12">
                  <c:v>3.25</c:v>
                </c:pt>
                <c:pt idx="13">
                  <c:v>3.35</c:v>
                </c:pt>
                <c:pt idx="14">
                  <c:v>3.57</c:v>
                </c:pt>
                <c:pt idx="15">
                  <c:v>3.8</c:v>
                </c:pt>
                <c:pt idx="16">
                  <c:v>4.2699999999999996</c:v>
                </c:pt>
                <c:pt idx="17">
                  <c:v>4.6900000000000004</c:v>
                </c:pt>
                <c:pt idx="18">
                  <c:v>4.79</c:v>
                </c:pt>
                <c:pt idx="19">
                  <c:v>4.57</c:v>
                </c:pt>
                <c:pt idx="20">
                  <c:v>4.45</c:v>
                </c:pt>
                <c:pt idx="21">
                  <c:v>5.3</c:v>
                </c:pt>
                <c:pt idx="22">
                  <c:v>5.5</c:v>
                </c:pt>
                <c:pt idx="23">
                  <c:v>5.1100000000000003</c:v>
                </c:pt>
                <c:pt idx="24">
                  <c:v>5.33</c:v>
                </c:pt>
                <c:pt idx="25">
                  <c:v>5.36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12512"/>
        <c:axId val="32914432"/>
      </c:barChart>
      <c:lineChart>
        <c:grouping val="standard"/>
        <c:varyColors val="0"/>
        <c:ser>
          <c:idx val="8"/>
          <c:order val="8"/>
          <c:tx>
            <c:strRef>
              <c:f>[1]RIDreg2_nutrients_20170226!$U$3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[1]RIDreg2_nutrients_20170226!$V$20:$V$29</c:f>
              <c:numCache>
                <c:formatCode>General</c:formatCode>
                <c:ptCount val="10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numCache>
            </c:numRef>
          </c:cat>
          <c:val>
            <c:numRef>
              <c:f>[1]RIDreg2_nutrients_20170226!$W$4:$W$29</c:f>
              <c:numCache>
                <c:formatCode>General</c:formatCode>
                <c:ptCount val="26"/>
                <c:pt idx="0">
                  <c:v>84.06</c:v>
                </c:pt>
                <c:pt idx="1">
                  <c:v>82.04</c:v>
                </c:pt>
                <c:pt idx="2">
                  <c:v>80.02</c:v>
                </c:pt>
                <c:pt idx="3">
                  <c:v>78</c:v>
                </c:pt>
                <c:pt idx="4">
                  <c:v>75.98</c:v>
                </c:pt>
                <c:pt idx="5">
                  <c:v>73.960000000000008</c:v>
                </c:pt>
                <c:pt idx="6">
                  <c:v>71.94</c:v>
                </c:pt>
                <c:pt idx="7">
                  <c:v>69.92</c:v>
                </c:pt>
                <c:pt idx="8">
                  <c:v>67.900000000000006</c:v>
                </c:pt>
                <c:pt idx="9">
                  <c:v>65.88</c:v>
                </c:pt>
                <c:pt idx="10">
                  <c:v>63.86</c:v>
                </c:pt>
                <c:pt idx="11">
                  <c:v>61.84</c:v>
                </c:pt>
                <c:pt idx="12">
                  <c:v>59.82</c:v>
                </c:pt>
                <c:pt idx="13">
                  <c:v>57.8</c:v>
                </c:pt>
                <c:pt idx="14">
                  <c:v>55.78</c:v>
                </c:pt>
                <c:pt idx="15">
                  <c:v>53.760000000000005</c:v>
                </c:pt>
                <c:pt idx="16">
                  <c:v>51.74</c:v>
                </c:pt>
                <c:pt idx="17">
                  <c:v>49.72</c:v>
                </c:pt>
                <c:pt idx="18">
                  <c:v>47.7</c:v>
                </c:pt>
                <c:pt idx="19">
                  <c:v>45.68</c:v>
                </c:pt>
                <c:pt idx="20">
                  <c:v>43.660000000000004</c:v>
                </c:pt>
                <c:pt idx="21">
                  <c:v>41.64</c:v>
                </c:pt>
                <c:pt idx="22">
                  <c:v>39.620000000000005</c:v>
                </c:pt>
                <c:pt idx="23">
                  <c:v>37.6</c:v>
                </c:pt>
                <c:pt idx="24">
                  <c:v>35.58</c:v>
                </c:pt>
                <c:pt idx="25">
                  <c:v>33.56</c:v>
                </c:pt>
              </c:numCache>
            </c:numRef>
          </c:val>
          <c:smooth val="0"/>
        </c:ser>
        <c:ser>
          <c:idx val="9"/>
          <c:order val="9"/>
          <c:tx>
            <c:v>2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[1]RIDreg2_nutrients_20170226!$V$20:$V$29</c:f>
              <c:numCache>
                <c:formatCode>General</c:formatCode>
                <c:ptCount val="10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numCache>
            </c:numRef>
          </c:cat>
          <c:val>
            <c:numRef>
              <c:f>[1]RIDreg2_nutrients_20170226!$X$4:$X$29</c:f>
              <c:numCache>
                <c:formatCode>General</c:formatCode>
                <c:ptCount val="26"/>
                <c:pt idx="16">
                  <c:v>49.17</c:v>
                </c:pt>
                <c:pt idx="17">
                  <c:v>47.660000000000004</c:v>
                </c:pt>
                <c:pt idx="18">
                  <c:v>46.15</c:v>
                </c:pt>
                <c:pt idx="19">
                  <c:v>44.64</c:v>
                </c:pt>
                <c:pt idx="20">
                  <c:v>43.13</c:v>
                </c:pt>
                <c:pt idx="21">
                  <c:v>41.620000000000005</c:v>
                </c:pt>
                <c:pt idx="22">
                  <c:v>40.11</c:v>
                </c:pt>
                <c:pt idx="23">
                  <c:v>38.6</c:v>
                </c:pt>
                <c:pt idx="24">
                  <c:v>37.090000000000003</c:v>
                </c:pt>
                <c:pt idx="25">
                  <c:v>35.58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2512"/>
        <c:axId val="32914432"/>
      </c:lineChart>
      <c:catAx>
        <c:axId val="32912512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>
            <c:manualLayout>
              <c:xMode val="edge"/>
              <c:yMode val="edge"/>
              <c:x val="0.48791796677589222"/>
              <c:y val="0.962211772892567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2914432"/>
        <c:crosses val="autoZero"/>
        <c:auto val="1"/>
        <c:lblAlgn val="ctr"/>
        <c:lblOffset val="100"/>
        <c:noMultiLvlLbl val="0"/>
      </c:catAx>
      <c:valAx>
        <c:axId val="3291443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Phosphorus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3.908902691511386E-3"/>
              <c:y val="0.2785343637766544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2912512"/>
        <c:crosses val="autoZero"/>
        <c:crossBetween val="between"/>
        <c:majorUnit val="2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2591323910598136"/>
          <c:y val="4.189083596746327E-2"/>
          <c:w val="0.14261678159795244"/>
          <c:h val="0.35206783032165512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54341331918404E-2"/>
          <c:y val="3.3006372012117147E-2"/>
          <c:w val="0.88180784479753871"/>
          <c:h val="0.84909945069419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Figures_f_g!$B$3</c:f>
              <c:strCache>
                <c:ptCount val="1"/>
                <c:pt idx="0">
                  <c:v> via France        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Figures_f_g!$A$4:$A$21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Figures_f_g!$B$4:$B$21</c:f>
              <c:numCache>
                <c:formatCode>0.00</c:formatCode>
                <c:ptCount val="18"/>
                <c:pt idx="0">
                  <c:v>228.86</c:v>
                </c:pt>
                <c:pt idx="1">
                  <c:v>338.13</c:v>
                </c:pt>
                <c:pt idx="2">
                  <c:v>463.7</c:v>
                </c:pt>
                <c:pt idx="3">
                  <c:v>478.84</c:v>
                </c:pt>
                <c:pt idx="4">
                  <c:v>437.41</c:v>
                </c:pt>
                <c:pt idx="5">
                  <c:v>281.16000000000003</c:v>
                </c:pt>
                <c:pt idx="6">
                  <c:v>192.78</c:v>
                </c:pt>
                <c:pt idx="7">
                  <c:v>92.45</c:v>
                </c:pt>
                <c:pt idx="8">
                  <c:v>74.27</c:v>
                </c:pt>
                <c:pt idx="9">
                  <c:v>246.29</c:v>
                </c:pt>
                <c:pt idx="10">
                  <c:v>340.86</c:v>
                </c:pt>
                <c:pt idx="11">
                  <c:v>363.31</c:v>
                </c:pt>
                <c:pt idx="12">
                  <c:v>268.44</c:v>
                </c:pt>
                <c:pt idx="13">
                  <c:v>313.25</c:v>
                </c:pt>
                <c:pt idx="14">
                  <c:v>153.36000000000001</c:v>
                </c:pt>
                <c:pt idx="15">
                  <c:v>272.91000000000003</c:v>
                </c:pt>
                <c:pt idx="16">
                  <c:v>455.49</c:v>
                </c:pt>
                <c:pt idx="17">
                  <c:v>368.28</c:v>
                </c:pt>
              </c:numCache>
            </c:numRef>
          </c:val>
        </c:ser>
        <c:ser>
          <c:idx val="1"/>
          <c:order val="1"/>
          <c:tx>
            <c:strRef>
              <c:f>Figures_f_g!$C$3</c:f>
              <c:strCache>
                <c:ptCount val="1"/>
                <c:pt idx="0">
                  <c:v> via Spain</c:v>
                </c:pt>
              </c:strCache>
            </c:strRef>
          </c:tx>
          <c:spPr>
            <a:solidFill>
              <a:srgbClr val="00848C"/>
            </a:solidFill>
          </c:spPr>
          <c:invertIfNegative val="0"/>
          <c:cat>
            <c:numRef>
              <c:f>Figures_f_g!$A$4:$A$21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Figures_f_g!$C$4:$C$21</c:f>
              <c:numCache>
                <c:formatCode>0.00</c:formatCode>
                <c:ptCount val="18"/>
                <c:pt idx="0">
                  <c:v>123.06</c:v>
                </c:pt>
                <c:pt idx="1">
                  <c:v>35.82</c:v>
                </c:pt>
                <c:pt idx="2">
                  <c:v>43.36</c:v>
                </c:pt>
                <c:pt idx="3">
                  <c:v>56.93</c:v>
                </c:pt>
                <c:pt idx="4">
                  <c:v>67.7</c:v>
                </c:pt>
                <c:pt idx="5">
                  <c:v>78.819999999999993</c:v>
                </c:pt>
                <c:pt idx="6">
                  <c:v>89.11</c:v>
                </c:pt>
                <c:pt idx="7">
                  <c:v>64.819999999999993</c:v>
                </c:pt>
                <c:pt idx="8">
                  <c:v>63.09</c:v>
                </c:pt>
                <c:pt idx="9">
                  <c:v>72</c:v>
                </c:pt>
                <c:pt idx="10">
                  <c:v>91.95</c:v>
                </c:pt>
                <c:pt idx="11">
                  <c:v>54.77</c:v>
                </c:pt>
                <c:pt idx="12">
                  <c:v>39.770000000000003</c:v>
                </c:pt>
                <c:pt idx="13">
                  <c:v>40.880000000000003</c:v>
                </c:pt>
                <c:pt idx="14">
                  <c:v>35.799999999999997</c:v>
                </c:pt>
                <c:pt idx="15">
                  <c:v>43.65</c:v>
                </c:pt>
                <c:pt idx="16">
                  <c:v>10.68</c:v>
                </c:pt>
                <c:pt idx="17">
                  <c:v>55.07</c:v>
                </c:pt>
              </c:numCache>
            </c:numRef>
          </c:val>
        </c:ser>
        <c:ser>
          <c:idx val="2"/>
          <c:order val="2"/>
          <c:tx>
            <c:strRef>
              <c:f>Figures_f_g!$D$3</c:f>
              <c:strCache>
                <c:ptCount val="1"/>
                <c:pt idx="0">
                  <c:v> via Portugal</c:v>
                </c:pt>
              </c:strCache>
            </c:strRef>
          </c:tx>
          <c:spPr>
            <a:solidFill>
              <a:srgbClr val="D9CD29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Figures_f_g!$A$4:$A$21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Figures_f_g!$D$4:$D$21</c:f>
              <c:numCache>
                <c:formatCode>0.00</c:formatCode>
                <c:ptCount val="18"/>
                <c:pt idx="0">
                  <c:v>7.4</c:v>
                </c:pt>
                <c:pt idx="1">
                  <c:v>15.65</c:v>
                </c:pt>
                <c:pt idx="2">
                  <c:v>25.9</c:v>
                </c:pt>
                <c:pt idx="3">
                  <c:v>43.9</c:v>
                </c:pt>
                <c:pt idx="4">
                  <c:v>21.1</c:v>
                </c:pt>
                <c:pt idx="5">
                  <c:v>15.65</c:v>
                </c:pt>
                <c:pt idx="6">
                  <c:v>127</c:v>
                </c:pt>
                <c:pt idx="7">
                  <c:v>10</c:v>
                </c:pt>
                <c:pt idx="8">
                  <c:v>15.65</c:v>
                </c:pt>
                <c:pt idx="9">
                  <c:v>3.8</c:v>
                </c:pt>
                <c:pt idx="10">
                  <c:v>15.7</c:v>
                </c:pt>
                <c:pt idx="11">
                  <c:v>15.65</c:v>
                </c:pt>
                <c:pt idx="12">
                  <c:v>5.5</c:v>
                </c:pt>
                <c:pt idx="13">
                  <c:v>21.31</c:v>
                </c:pt>
                <c:pt idx="14">
                  <c:v>15.65</c:v>
                </c:pt>
                <c:pt idx="15">
                  <c:v>15.65</c:v>
                </c:pt>
                <c:pt idx="16">
                  <c:v>15.65</c:v>
                </c:pt>
                <c:pt idx="17">
                  <c:v>15.65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25920"/>
        <c:axId val="31827840"/>
      </c:barChart>
      <c:catAx>
        <c:axId val="31825920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>
            <c:manualLayout>
              <c:xMode val="edge"/>
              <c:yMode val="edge"/>
              <c:x val="0.4995326306282904"/>
              <c:y val="0.95816706181560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 vert="horz"/>
          <a:lstStyle/>
          <a:p>
            <a:pPr>
              <a:defRPr/>
            </a:pPr>
            <a:endParaRPr lang="en-US"/>
          </a:p>
        </c:txPr>
        <c:crossAx val="31827840"/>
        <c:crosses val="autoZero"/>
        <c:auto val="1"/>
        <c:lblAlgn val="ctr"/>
        <c:lblOffset val="100"/>
        <c:noMultiLvlLbl val="0"/>
      </c:catAx>
      <c:valAx>
        <c:axId val="31827840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9.2421371162677481E-3"/>
              <c:y val="0.286262029276796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182592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3032679817572541"/>
          <c:y val="4.275739156170015E-2"/>
          <c:w val="0.13784129622023583"/>
          <c:h val="0.12197154114589939"/>
        </c:manualLayout>
      </c:layout>
      <c:overlay val="0"/>
      <c:spPr>
        <a:solidFill>
          <a:schemeClr val="bg1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22300427415584E-2"/>
          <c:y val="3.2560721661412627E-2"/>
          <c:w val="0.89948844608745204"/>
          <c:h val="0.84005313663499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Figures_f_g!$G$3</c:f>
              <c:strCache>
                <c:ptCount val="1"/>
                <c:pt idx="0">
                  <c:v> via France        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Figures_f_g!$F$4:$F$21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Figures_f_g!$G$4:$G$21</c:f>
              <c:numCache>
                <c:formatCode>General</c:formatCode>
                <c:ptCount val="18"/>
                <c:pt idx="0">
                  <c:v>11.22</c:v>
                </c:pt>
                <c:pt idx="1">
                  <c:v>14.4</c:v>
                </c:pt>
                <c:pt idx="2">
                  <c:v>16.559999999999999</c:v>
                </c:pt>
                <c:pt idx="3">
                  <c:v>20.11</c:v>
                </c:pt>
                <c:pt idx="4">
                  <c:v>17.86</c:v>
                </c:pt>
                <c:pt idx="5">
                  <c:v>13.95</c:v>
                </c:pt>
                <c:pt idx="6">
                  <c:v>13.13</c:v>
                </c:pt>
                <c:pt idx="7">
                  <c:v>10.38</c:v>
                </c:pt>
                <c:pt idx="8">
                  <c:v>4.8899999999999997</c:v>
                </c:pt>
                <c:pt idx="9">
                  <c:v>6.1</c:v>
                </c:pt>
                <c:pt idx="10">
                  <c:v>9.7100000000000009</c:v>
                </c:pt>
                <c:pt idx="11">
                  <c:v>8.41</c:v>
                </c:pt>
                <c:pt idx="12">
                  <c:v>6.12</c:v>
                </c:pt>
                <c:pt idx="13">
                  <c:v>6.14</c:v>
                </c:pt>
                <c:pt idx="14">
                  <c:v>3.29</c:v>
                </c:pt>
                <c:pt idx="15">
                  <c:v>6.73</c:v>
                </c:pt>
                <c:pt idx="16">
                  <c:v>13.13</c:v>
                </c:pt>
                <c:pt idx="17">
                  <c:v>8.51</c:v>
                </c:pt>
              </c:numCache>
            </c:numRef>
          </c:val>
        </c:ser>
        <c:ser>
          <c:idx val="1"/>
          <c:order val="1"/>
          <c:tx>
            <c:strRef>
              <c:f>Figures_f_g!$H$3</c:f>
              <c:strCache>
                <c:ptCount val="1"/>
                <c:pt idx="0">
                  <c:v> via Spain</c:v>
                </c:pt>
              </c:strCache>
            </c:strRef>
          </c:tx>
          <c:spPr>
            <a:solidFill>
              <a:srgbClr val="00848C"/>
            </a:solidFill>
          </c:spPr>
          <c:invertIfNegative val="0"/>
          <c:cat>
            <c:numRef>
              <c:f>Figures_f_g!$F$4:$F$21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Figures_f_g!$H$4:$H$21</c:f>
              <c:numCache>
                <c:formatCode>General</c:formatCode>
                <c:ptCount val="18"/>
                <c:pt idx="0">
                  <c:v>2.06</c:v>
                </c:pt>
                <c:pt idx="1">
                  <c:v>2.85</c:v>
                </c:pt>
                <c:pt idx="2">
                  <c:v>5</c:v>
                </c:pt>
                <c:pt idx="3">
                  <c:v>9.9600000000000009</c:v>
                </c:pt>
                <c:pt idx="4">
                  <c:v>9.06</c:v>
                </c:pt>
                <c:pt idx="5">
                  <c:v>6.75</c:v>
                </c:pt>
                <c:pt idx="6">
                  <c:v>4.76</c:v>
                </c:pt>
                <c:pt idx="7">
                  <c:v>4.08</c:v>
                </c:pt>
                <c:pt idx="8">
                  <c:v>4.6500000000000004</c:v>
                </c:pt>
                <c:pt idx="9">
                  <c:v>3.73</c:v>
                </c:pt>
                <c:pt idx="10">
                  <c:v>3.27</c:v>
                </c:pt>
                <c:pt idx="11">
                  <c:v>2.86</c:v>
                </c:pt>
                <c:pt idx="12">
                  <c:v>2.83</c:v>
                </c:pt>
                <c:pt idx="13">
                  <c:v>3.71</c:v>
                </c:pt>
                <c:pt idx="14">
                  <c:v>2.81</c:v>
                </c:pt>
                <c:pt idx="15">
                  <c:v>4.2300000000000004</c:v>
                </c:pt>
                <c:pt idx="16">
                  <c:v>0.94</c:v>
                </c:pt>
                <c:pt idx="17">
                  <c:v>1.81</c:v>
                </c:pt>
              </c:numCache>
            </c:numRef>
          </c:val>
        </c:ser>
        <c:ser>
          <c:idx val="2"/>
          <c:order val="2"/>
          <c:tx>
            <c:strRef>
              <c:f>Figures_f_g!$I$3</c:f>
              <c:strCache>
                <c:ptCount val="1"/>
                <c:pt idx="0">
                  <c:v> via Portugal</c:v>
                </c:pt>
              </c:strCache>
            </c:strRef>
          </c:tx>
          <c:spPr>
            <a:solidFill>
              <a:srgbClr val="D9CD29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b="1"/>
                    </a:pPr>
                    <a:r>
                      <a:rPr lang="en-US"/>
                      <a:t>*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Figures_f_g!$F$4:$F$21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Figures_f_g!$I$4:$I$21</c:f>
              <c:numCache>
                <c:formatCode>General</c:formatCode>
                <c:ptCount val="18"/>
                <c:pt idx="0">
                  <c:v>5.94</c:v>
                </c:pt>
                <c:pt idx="1">
                  <c:v>2.29</c:v>
                </c:pt>
                <c:pt idx="2">
                  <c:v>1.3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1.34</c:v>
                </c:pt>
                <c:pt idx="6">
                  <c:v>1.1000000000000001</c:v>
                </c:pt>
                <c:pt idx="7">
                  <c:v>1.2</c:v>
                </c:pt>
                <c:pt idx="8">
                  <c:v>1.34</c:v>
                </c:pt>
                <c:pt idx="9">
                  <c:v>1.8</c:v>
                </c:pt>
                <c:pt idx="10">
                  <c:v>2</c:v>
                </c:pt>
                <c:pt idx="11">
                  <c:v>1.34</c:v>
                </c:pt>
                <c:pt idx="12">
                  <c:v>0.8</c:v>
                </c:pt>
                <c:pt idx="13">
                  <c:v>3.34</c:v>
                </c:pt>
                <c:pt idx="14">
                  <c:v>1.34</c:v>
                </c:pt>
                <c:pt idx="15">
                  <c:v>1.34</c:v>
                </c:pt>
                <c:pt idx="16">
                  <c:v>1.34</c:v>
                </c:pt>
                <c:pt idx="17">
                  <c:v>1.34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175616"/>
        <c:axId val="32177536"/>
      </c:barChart>
      <c:lineChart>
        <c:grouping val="standard"/>
        <c:varyColors val="0"/>
        <c:ser>
          <c:idx val="3"/>
          <c:order val="3"/>
          <c:tx>
            <c:strRef>
              <c:f>Figures_f_g!$K$3</c:f>
              <c:strCache>
                <c:ptCount val="1"/>
                <c:pt idx="0">
                  <c:v>Line</c:v>
                </c:pt>
              </c:strCache>
            </c:strRef>
          </c:tx>
          <c:spPr>
            <a:ln w="15875">
              <a:solidFill>
                <a:schemeClr val="bg2">
                  <a:lumMod val="50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Figures_f_g!$K$4:$K$21</c:f>
              <c:numCache>
                <c:formatCode>General</c:formatCode>
                <c:ptCount val="18"/>
                <c:pt idx="0">
                  <c:v>21.19</c:v>
                </c:pt>
                <c:pt idx="1">
                  <c:v>20.5</c:v>
                </c:pt>
                <c:pt idx="2">
                  <c:v>19.810000000000002</c:v>
                </c:pt>
                <c:pt idx="3">
                  <c:v>19.12</c:v>
                </c:pt>
                <c:pt idx="4">
                  <c:v>18.43</c:v>
                </c:pt>
                <c:pt idx="5">
                  <c:v>17.740000000000002</c:v>
                </c:pt>
                <c:pt idx="6">
                  <c:v>17.05</c:v>
                </c:pt>
                <c:pt idx="7">
                  <c:v>16.36</c:v>
                </c:pt>
                <c:pt idx="8">
                  <c:v>15.670000000000002</c:v>
                </c:pt>
                <c:pt idx="9">
                  <c:v>14.980000000000002</c:v>
                </c:pt>
                <c:pt idx="10">
                  <c:v>14.290000000000003</c:v>
                </c:pt>
                <c:pt idx="11">
                  <c:v>13.600000000000001</c:v>
                </c:pt>
                <c:pt idx="12">
                  <c:v>12.910000000000002</c:v>
                </c:pt>
                <c:pt idx="13">
                  <c:v>12.220000000000002</c:v>
                </c:pt>
                <c:pt idx="14">
                  <c:v>11.530000000000001</c:v>
                </c:pt>
                <c:pt idx="15">
                  <c:v>10.840000000000002</c:v>
                </c:pt>
                <c:pt idx="16">
                  <c:v>10.150000000000002</c:v>
                </c:pt>
                <c:pt idx="17">
                  <c:v>9.4600000000000026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5616"/>
        <c:axId val="32177536"/>
      </c:lineChart>
      <c:catAx>
        <c:axId val="32175616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US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2177536"/>
        <c:crosses val="autoZero"/>
        <c:auto val="1"/>
        <c:lblAlgn val="ctr"/>
        <c:lblOffset val="100"/>
        <c:noMultiLvlLbl val="0"/>
      </c:catAx>
      <c:valAx>
        <c:axId val="32177536"/>
        <c:scaling>
          <c:orientation val="minMax"/>
          <c:max val="1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US" sz="1050" b="0"/>
                  <a:t>Total Phosphorus</a:t>
                </a:r>
                <a:r>
                  <a:rPr lang="en-US" sz="1050" b="0" baseline="0"/>
                  <a:t> load (kilotonnes)</a:t>
                </a:r>
                <a:endParaRPr lang="en-US" sz="105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2175616"/>
        <c:crosses val="autoZero"/>
        <c:crossBetween val="between"/>
        <c:majorUnit val="20"/>
      </c:valAx>
      <c:spPr>
        <a:ln>
          <a:solidFill>
            <a:schemeClr val="tx1">
              <a:tint val="75000"/>
            </a:schemeClr>
          </a:solidFill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83510708395029576"/>
          <c:y val="4.3263621262899198E-2"/>
          <c:w val="0.13176372367829542"/>
          <c:h val="0.1406090140843920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57151</xdr:rowOff>
    </xdr:from>
    <xdr:to>
      <xdr:col>14</xdr:col>
      <xdr:colOff>76200</xdr:colOff>
      <xdr:row>57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276224</xdr:colOff>
      <xdr:row>30</xdr:row>
      <xdr:rowOff>80961</xdr:rowOff>
    </xdr:from>
    <xdr:to>
      <xdr:col>27</xdr:col>
      <xdr:colOff>19049</xdr:colOff>
      <xdr:row>57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30</xdr:row>
      <xdr:rowOff>57151</xdr:rowOff>
    </xdr:from>
    <xdr:to>
      <xdr:col>14</xdr:col>
      <xdr:colOff>76200</xdr:colOff>
      <xdr:row>57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276224</xdr:colOff>
      <xdr:row>30</xdr:row>
      <xdr:rowOff>80961</xdr:rowOff>
    </xdr:from>
    <xdr:to>
      <xdr:col>27</xdr:col>
      <xdr:colOff>19049</xdr:colOff>
      <xdr:row>57</xdr:row>
      <xdr:rowOff>47624</xdr:rowOff>
    </xdr:to>
    <xdr:grpSp>
      <xdr:nvGrpSpPr>
        <xdr:cNvPr id="7" name="Group 6"/>
        <xdr:cNvGrpSpPr/>
      </xdr:nvGrpSpPr>
      <xdr:grpSpPr>
        <a:xfrm>
          <a:off x="9441391" y="5795961"/>
          <a:ext cx="7722658" cy="5110163"/>
          <a:chOff x="9368269" y="5795961"/>
          <a:chExt cx="7622598" cy="5110163"/>
        </a:xfrm>
      </xdr:grpSpPr>
      <xdr:graphicFrame macro="">
        <xdr:nvGraphicFramePr>
          <xdr:cNvPr id="5" name="Chart 4"/>
          <xdr:cNvGraphicFramePr>
            <a:graphicFrameLocks/>
          </xdr:cNvGraphicFramePr>
        </xdr:nvGraphicFramePr>
        <xdr:xfrm>
          <a:off x="9368269" y="5795961"/>
          <a:ext cx="7622598" cy="511016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6" name="TextBox 5"/>
          <xdr:cNvSpPr txBox="1"/>
        </xdr:nvSpPr>
        <xdr:spPr>
          <a:xfrm>
            <a:off x="11481955" y="6581776"/>
            <a:ext cx="1551709" cy="676274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/>
              <a:t>Changes  1990</a:t>
            </a:r>
            <a:r>
              <a:rPr lang="en-GB" sz="800" baseline="0"/>
              <a:t> - 2015:</a:t>
            </a:r>
          </a:p>
          <a:p>
            <a:r>
              <a:rPr lang="en-GB" sz="800" baseline="0"/>
              <a:t>load = -2.02x + 84.06</a:t>
            </a:r>
          </a:p>
          <a:p>
            <a:r>
              <a:rPr lang="el-G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τ</a:t>
            </a:r>
            <a:r>
              <a:rPr lang="en-GB" sz="800" baseline="0"/>
              <a:t> = -0.71</a:t>
            </a:r>
          </a:p>
          <a:p>
            <a:r>
              <a:rPr lang="en-GB" sz="800" baseline="0"/>
              <a:t>p = 0.000</a:t>
            </a:r>
            <a:endParaRPr lang="en-GB" sz="8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</cdr:x>
      <cdr:y>0.24923</cdr:y>
    </cdr:from>
    <cdr:to>
      <cdr:x>0.70066</cdr:x>
      <cdr:y>0.38095</cdr:y>
    </cdr:to>
    <cdr:sp macro="" textlink="">
      <cdr:nvSpPr>
        <cdr:cNvPr id="2" name="TextBox 5"/>
        <cdr:cNvSpPr txBox="1"/>
      </cdr:nvSpPr>
      <cdr:spPr>
        <a:xfrm xmlns:a="http://schemas.openxmlformats.org/drawingml/2006/main">
          <a:off x="4851400" y="1279525"/>
          <a:ext cx="1562100" cy="676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1990</a:t>
          </a:r>
          <a:r>
            <a:rPr lang="en-GB" sz="800" baseline="0"/>
            <a:t> - 2015:</a:t>
          </a:r>
        </a:p>
        <a:p xmlns:a="http://schemas.openxmlformats.org/drawingml/2006/main">
          <a:r>
            <a:rPr lang="en-GB" sz="800" baseline="0"/>
            <a:t>load = -17.48x + 1873.59</a:t>
          </a:r>
        </a:p>
        <a:p xmlns:a="http://schemas.openxmlformats.org/drawingml/2006/main"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τ</a:t>
          </a:r>
          <a:r>
            <a:rPr lang="en-GB" sz="800" baseline="0"/>
            <a:t> = -0.50</a:t>
          </a:r>
        </a:p>
        <a:p xmlns:a="http://schemas.openxmlformats.org/drawingml/2006/main">
          <a:r>
            <a:rPr lang="en-GB" sz="800" baseline="0"/>
            <a:t>p  </a:t>
          </a:r>
          <a:r>
            <a:rPr lang="en-GB" sz="800" b="0" i="0">
              <a:solidFill>
                <a:srgbClr val="222222"/>
              </a:solidFill>
              <a:effectLst/>
              <a:latin typeface="arial"/>
            </a:rPr>
            <a:t>~ </a:t>
          </a:r>
          <a:r>
            <a:rPr lang="en-GB" sz="800" baseline="0"/>
            <a:t>0.000</a:t>
          </a:r>
          <a:endParaRPr lang="en-GB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0.78178</cdr:x>
      <cdr:y>0.42187</cdr:y>
    </cdr:from>
    <cdr:to>
      <cdr:x>0.97024</cdr:x>
      <cdr:y>0.53995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5959195" y="2155824"/>
          <a:ext cx="1436536" cy="6033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</a:t>
          </a:r>
          <a:r>
            <a:rPr lang="en-GB" sz="800" baseline="0"/>
            <a:t> </a:t>
          </a:r>
          <a:r>
            <a:rPr lang="en-GB" sz="800"/>
            <a:t>2006</a:t>
          </a:r>
          <a:r>
            <a:rPr lang="en-GB" sz="800" baseline="0"/>
            <a:t> - 2015:</a:t>
          </a:r>
        </a:p>
        <a:p xmlns:a="http://schemas.openxmlformats.org/drawingml/2006/main">
          <a:r>
            <a:rPr lang="en-GB" sz="800" baseline="0"/>
            <a:t>load = -1.51x +  49.17</a:t>
          </a:r>
        </a:p>
        <a:p xmlns:a="http://schemas.openxmlformats.org/drawingml/2006/main">
          <a:r>
            <a:rPr lang="el-GR" sz="800" baseline="0"/>
            <a:t>τ</a:t>
          </a:r>
          <a:r>
            <a:rPr lang="en-GB" sz="800" baseline="0"/>
            <a:t> = -.056</a:t>
          </a:r>
        </a:p>
        <a:p xmlns:a="http://schemas.openxmlformats.org/drawingml/2006/main">
          <a:r>
            <a:rPr lang="en-GB" sz="800" baseline="0"/>
            <a:t>p = 0.025</a:t>
          </a:r>
          <a:endParaRPr lang="en-GB" sz="8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369207</xdr:colOff>
      <xdr:row>0</xdr:row>
      <xdr:rowOff>71436</xdr:rowOff>
    </xdr:from>
    <xdr:to>
      <xdr:col>24</xdr:col>
      <xdr:colOff>34246</xdr:colOff>
      <xdr:row>26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357188</xdr:colOff>
      <xdr:row>26</xdr:row>
      <xdr:rowOff>67467</xdr:rowOff>
    </xdr:from>
    <xdr:to>
      <xdr:col>24</xdr:col>
      <xdr:colOff>2</xdr:colOff>
      <xdr:row>52</xdr:row>
      <xdr:rowOff>14288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0.41221</cdr:x>
      <cdr:y>0.57525</cdr:y>
    </cdr:from>
    <cdr:to>
      <cdr:x>0.67653</cdr:x>
      <cdr:y>0.71521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19437" y="2818608"/>
          <a:ext cx="2000250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0.4485</cdr:x>
      <cdr:y>0.58189</cdr:y>
    </cdr:from>
    <cdr:to>
      <cdr:x>0.65492</cdr:x>
      <cdr:y>0.71991</cdr:y>
    </cdr:to>
    <cdr:sp macro="" textlink="">
      <cdr:nvSpPr>
        <cdr:cNvPr id="3" name="TextBox 5"/>
        <cdr:cNvSpPr txBox="1"/>
      </cdr:nvSpPr>
      <cdr:spPr>
        <a:xfrm xmlns:a="http://schemas.openxmlformats.org/drawingml/2006/main">
          <a:off x="3394075" y="2851150"/>
          <a:ext cx="1562100" cy="676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1997 - 2014</a:t>
          </a:r>
          <a:endParaRPr lang="en-GB" sz="800" baseline="0"/>
        </a:p>
        <a:p xmlns:a="http://schemas.openxmlformats.org/drawingml/2006/main">
          <a:r>
            <a:rPr lang="en-GB" sz="800" baseline="0"/>
            <a:t>load = --0.69 x + 21.19</a:t>
          </a:r>
        </a:p>
        <a:p xmlns:a="http://schemas.openxmlformats.org/drawingml/2006/main"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τ</a:t>
          </a:r>
          <a:r>
            <a:rPr lang="en-GB" sz="800" baseline="0"/>
            <a:t> = -0.53</a:t>
          </a:r>
        </a:p>
        <a:p xmlns:a="http://schemas.openxmlformats.org/drawingml/2006/main">
          <a:r>
            <a:rPr lang="en-GB" sz="800" baseline="0"/>
            <a:t>p  </a:t>
          </a:r>
          <a:r>
            <a:rPr lang="en-GB" sz="800" b="0" i="0">
              <a:solidFill>
                <a:srgbClr val="222222"/>
              </a:solidFill>
              <a:effectLst/>
              <a:latin typeface="arial"/>
            </a:rPr>
            <a:t>~ </a:t>
          </a:r>
          <a:r>
            <a:rPr lang="en-GB" sz="800" baseline="0"/>
            <a:t>0.002</a:t>
          </a:r>
          <a:endParaRPr lang="en-GB" sz="8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trient_Inputs_Fi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Dreg4_nutrients_20170508"/>
      <sheetName val="RIDreg2_nutrients_20170226"/>
      <sheetName val="Sheet1"/>
    </sheetNames>
    <sheetDataSet>
      <sheetData sheetId="0"/>
      <sheetData sheetId="1">
        <row r="3">
          <cell r="B3" t="str">
            <v xml:space="preserve"> via UK            </v>
          </cell>
          <cell r="C3" t="str">
            <v xml:space="preserve"> via France</v>
          </cell>
          <cell r="D3" t="str">
            <v xml:space="preserve"> via Belgium</v>
          </cell>
          <cell r="E3" t="str">
            <v xml:space="preserve"> via Netherlands</v>
          </cell>
          <cell r="F3" t="str">
            <v xml:space="preserve"> via Germany</v>
          </cell>
          <cell r="G3" t="str">
            <v xml:space="preserve"> via Denmark</v>
          </cell>
          <cell r="H3" t="str">
            <v xml:space="preserve"> via Sweden</v>
          </cell>
          <cell r="I3" t="str">
            <v xml:space="preserve"> via Norway</v>
          </cell>
          <cell r="M3" t="str">
            <v xml:space="preserve"> via UK            </v>
          </cell>
          <cell r="N3" t="str">
            <v xml:space="preserve"> via France</v>
          </cell>
          <cell r="O3" t="str">
            <v xml:space="preserve"> via Belgium</v>
          </cell>
          <cell r="P3" t="str">
            <v xml:space="preserve"> via Netherlands</v>
          </cell>
          <cell r="Q3" t="str">
            <v xml:space="preserve"> via Germany</v>
          </cell>
          <cell r="R3" t="str">
            <v xml:space="preserve"> via Denmark</v>
          </cell>
          <cell r="S3" t="str">
            <v xml:space="preserve"> via Sweden </v>
          </cell>
          <cell r="T3" t="str">
            <v xml:space="preserve"> via Norway</v>
          </cell>
          <cell r="U3" t="str">
            <v>Total</v>
          </cell>
        </row>
        <row r="4">
          <cell r="A4">
            <v>1990</v>
          </cell>
          <cell r="B4">
            <v>192.32</v>
          </cell>
          <cell r="C4">
            <v>141.66</v>
          </cell>
          <cell r="D4">
            <v>38</v>
          </cell>
          <cell r="E4">
            <v>348.4</v>
          </cell>
          <cell r="F4">
            <v>193.4</v>
          </cell>
          <cell r="G4">
            <v>58.38</v>
          </cell>
          <cell r="H4">
            <v>39.49</v>
          </cell>
          <cell r="I4">
            <v>81.75</v>
          </cell>
          <cell r="K4">
            <v>1873.59</v>
          </cell>
          <cell r="L4">
            <v>1990</v>
          </cell>
          <cell r="M4">
            <v>23.17</v>
          </cell>
          <cell r="N4">
            <v>17.440000000000001</v>
          </cell>
          <cell r="O4">
            <v>3.2</v>
          </cell>
          <cell r="P4">
            <v>23.87</v>
          </cell>
          <cell r="Q4">
            <v>11.28</v>
          </cell>
          <cell r="R4">
            <v>2.57</v>
          </cell>
          <cell r="S4">
            <v>0.99</v>
          </cell>
          <cell r="T4">
            <v>2.89</v>
          </cell>
          <cell r="W4">
            <v>84.06</v>
          </cell>
        </row>
        <row r="5">
          <cell r="A5">
            <v>1991</v>
          </cell>
          <cell r="B5">
            <v>204.67</v>
          </cell>
          <cell r="C5">
            <v>130.02000000000001</v>
          </cell>
          <cell r="D5">
            <v>60.59</v>
          </cell>
          <cell r="E5">
            <v>321.64</v>
          </cell>
          <cell r="F5">
            <v>161.19999999999999</v>
          </cell>
          <cell r="G5">
            <v>49.55</v>
          </cell>
          <cell r="H5">
            <v>35.200000000000003</v>
          </cell>
          <cell r="I5">
            <v>68.819999999999993</v>
          </cell>
          <cell r="K5">
            <v>1856.11</v>
          </cell>
          <cell r="L5">
            <v>1991</v>
          </cell>
          <cell r="M5">
            <v>23.11</v>
          </cell>
          <cell r="N5">
            <v>13.99</v>
          </cell>
          <cell r="O5">
            <v>6.36</v>
          </cell>
          <cell r="P5">
            <v>19.52</v>
          </cell>
          <cell r="Q5">
            <v>11.12</v>
          </cell>
          <cell r="R5">
            <v>2.17</v>
          </cell>
          <cell r="S5">
            <v>0.92</v>
          </cell>
          <cell r="T5">
            <v>2.41</v>
          </cell>
          <cell r="W5">
            <v>82.04</v>
          </cell>
        </row>
        <row r="6">
          <cell r="A6">
            <v>1992</v>
          </cell>
          <cell r="B6">
            <v>226.51</v>
          </cell>
          <cell r="C6">
            <v>131.51</v>
          </cell>
          <cell r="D6">
            <v>54.93</v>
          </cell>
          <cell r="E6">
            <v>395.58</v>
          </cell>
          <cell r="F6">
            <v>229.9</v>
          </cell>
          <cell r="G6">
            <v>55.64</v>
          </cell>
          <cell r="H6">
            <v>37.090000000000003</v>
          </cell>
          <cell r="I6">
            <v>79.3</v>
          </cell>
          <cell r="K6">
            <v>1838.6299999999999</v>
          </cell>
          <cell r="L6">
            <v>1992</v>
          </cell>
          <cell r="M6">
            <v>21.38</v>
          </cell>
          <cell r="N6">
            <v>13.58</v>
          </cell>
          <cell r="O6">
            <v>4.28</v>
          </cell>
          <cell r="P6">
            <v>20.190000000000001</v>
          </cell>
          <cell r="Q6">
            <v>11.21</v>
          </cell>
          <cell r="R6">
            <v>1.87</v>
          </cell>
          <cell r="S6">
            <v>0.72</v>
          </cell>
          <cell r="T6">
            <v>2.48</v>
          </cell>
          <cell r="W6">
            <v>80.02</v>
          </cell>
        </row>
        <row r="7">
          <cell r="A7">
            <v>1993</v>
          </cell>
          <cell r="B7">
            <v>244.48</v>
          </cell>
          <cell r="C7">
            <v>167.98</v>
          </cell>
          <cell r="D7">
            <v>55.31</v>
          </cell>
          <cell r="E7">
            <v>318.08</v>
          </cell>
          <cell r="F7">
            <v>237.3</v>
          </cell>
          <cell r="G7">
            <v>51.12</v>
          </cell>
          <cell r="H7">
            <v>38.520000000000003</v>
          </cell>
          <cell r="I7">
            <v>71.14</v>
          </cell>
          <cell r="K7">
            <v>1821.1499999999999</v>
          </cell>
          <cell r="L7">
            <v>1993</v>
          </cell>
          <cell r="M7">
            <v>20.02</v>
          </cell>
          <cell r="N7">
            <v>14.64</v>
          </cell>
          <cell r="O7">
            <v>4</v>
          </cell>
          <cell r="P7">
            <v>20.29</v>
          </cell>
          <cell r="Q7">
            <v>15.3</v>
          </cell>
          <cell r="R7">
            <v>1.67</v>
          </cell>
          <cell r="S7">
            <v>0.83</v>
          </cell>
          <cell r="T7">
            <v>2.58</v>
          </cell>
          <cell r="W7">
            <v>78</v>
          </cell>
        </row>
        <row r="8">
          <cell r="A8">
            <v>1994</v>
          </cell>
          <cell r="B8">
            <v>244.18</v>
          </cell>
          <cell r="C8">
            <v>255.37</v>
          </cell>
          <cell r="D8">
            <v>54.39</v>
          </cell>
          <cell r="E8">
            <v>402</v>
          </cell>
          <cell r="F8">
            <v>351.4</v>
          </cell>
          <cell r="G8">
            <v>71.72</v>
          </cell>
          <cell r="H8">
            <v>43.74</v>
          </cell>
          <cell r="I8">
            <v>74.98</v>
          </cell>
          <cell r="K8">
            <v>1803.6699999999998</v>
          </cell>
          <cell r="L8">
            <v>1994</v>
          </cell>
          <cell r="M8">
            <v>20.23</v>
          </cell>
          <cell r="N8">
            <v>14.35</v>
          </cell>
          <cell r="O8">
            <v>3.01</v>
          </cell>
          <cell r="P8">
            <v>24.7</v>
          </cell>
          <cell r="Q8">
            <v>12.6</v>
          </cell>
          <cell r="R8">
            <v>2.35</v>
          </cell>
          <cell r="S8">
            <v>1.08</v>
          </cell>
          <cell r="T8">
            <v>2.57</v>
          </cell>
          <cell r="W8">
            <v>75.98</v>
          </cell>
        </row>
        <row r="9">
          <cell r="A9">
            <v>1995</v>
          </cell>
          <cell r="B9">
            <v>231.3</v>
          </cell>
          <cell r="C9">
            <v>243.04</v>
          </cell>
          <cell r="D9">
            <v>59.74</v>
          </cell>
          <cell r="E9">
            <v>575.52</v>
          </cell>
          <cell r="F9">
            <v>280.51</v>
          </cell>
          <cell r="G9">
            <v>53.91</v>
          </cell>
          <cell r="H9">
            <v>40.04</v>
          </cell>
          <cell r="I9">
            <v>79.87</v>
          </cell>
          <cell r="K9">
            <v>1786.1899999999998</v>
          </cell>
          <cell r="L9">
            <v>1995</v>
          </cell>
          <cell r="M9">
            <v>21.08</v>
          </cell>
          <cell r="N9">
            <v>14.51</v>
          </cell>
          <cell r="O9">
            <v>6.56</v>
          </cell>
          <cell r="P9">
            <v>33.65</v>
          </cell>
          <cell r="Q9">
            <v>11.2</v>
          </cell>
          <cell r="R9">
            <v>1.73</v>
          </cell>
          <cell r="S9">
            <v>1.04</v>
          </cell>
          <cell r="T9">
            <v>3.35</v>
          </cell>
          <cell r="W9">
            <v>73.960000000000008</v>
          </cell>
        </row>
        <row r="10">
          <cell r="A10">
            <v>1996</v>
          </cell>
          <cell r="B10">
            <v>180.83</v>
          </cell>
          <cell r="C10">
            <v>100.56</v>
          </cell>
          <cell r="D10">
            <v>47.78</v>
          </cell>
          <cell r="E10">
            <v>303.73</v>
          </cell>
          <cell r="F10">
            <v>197.1</v>
          </cell>
          <cell r="G10">
            <v>29.41</v>
          </cell>
          <cell r="H10">
            <v>24.19</v>
          </cell>
          <cell r="I10">
            <v>64.05</v>
          </cell>
          <cell r="K10">
            <v>1768.71</v>
          </cell>
          <cell r="L10">
            <v>1996</v>
          </cell>
          <cell r="M10">
            <v>20.37</v>
          </cell>
          <cell r="N10">
            <v>6.71</v>
          </cell>
          <cell r="O10">
            <v>4.3499999999999996</v>
          </cell>
          <cell r="P10">
            <v>21.59</v>
          </cell>
          <cell r="Q10">
            <v>8.61</v>
          </cell>
          <cell r="R10">
            <v>1.06</v>
          </cell>
          <cell r="S10">
            <v>0.51</v>
          </cell>
          <cell r="T10">
            <v>3</v>
          </cell>
          <cell r="W10">
            <v>71.94</v>
          </cell>
        </row>
        <row r="11">
          <cell r="A11">
            <v>1997</v>
          </cell>
          <cell r="B11">
            <v>171.64</v>
          </cell>
          <cell r="C11">
            <v>137.6</v>
          </cell>
          <cell r="D11">
            <v>40.33</v>
          </cell>
          <cell r="E11">
            <v>290.12</v>
          </cell>
          <cell r="F11">
            <v>205.46</v>
          </cell>
          <cell r="G11">
            <v>30.52</v>
          </cell>
          <cell r="H11">
            <v>29.54</v>
          </cell>
          <cell r="I11">
            <v>75.88</v>
          </cell>
          <cell r="K11">
            <v>1751.23</v>
          </cell>
          <cell r="L11">
            <v>1997</v>
          </cell>
          <cell r="M11">
            <v>20.72</v>
          </cell>
          <cell r="N11">
            <v>10.69</v>
          </cell>
          <cell r="O11">
            <v>4.72</v>
          </cell>
          <cell r="P11">
            <v>17.649999999999999</v>
          </cell>
          <cell r="Q11">
            <v>8.74</v>
          </cell>
          <cell r="R11">
            <v>1.03</v>
          </cell>
          <cell r="S11">
            <v>0.69</v>
          </cell>
          <cell r="T11">
            <v>3.33</v>
          </cell>
          <cell r="W11">
            <v>69.92</v>
          </cell>
        </row>
        <row r="12">
          <cell r="A12">
            <v>1998</v>
          </cell>
          <cell r="B12">
            <v>240.67</v>
          </cell>
          <cell r="C12">
            <v>97.83</v>
          </cell>
          <cell r="D12">
            <v>60.8</v>
          </cell>
          <cell r="E12">
            <v>375.84</v>
          </cell>
          <cell r="F12">
            <v>252.23</v>
          </cell>
          <cell r="G12">
            <v>50.36</v>
          </cell>
          <cell r="H12">
            <v>47.03</v>
          </cell>
          <cell r="I12">
            <v>79.67</v>
          </cell>
          <cell r="K12">
            <v>1733.75</v>
          </cell>
          <cell r="L12">
            <v>1998</v>
          </cell>
          <cell r="M12">
            <v>22.36</v>
          </cell>
          <cell r="N12">
            <v>13.19</v>
          </cell>
          <cell r="O12">
            <v>4.38</v>
          </cell>
          <cell r="P12">
            <v>19.32</v>
          </cell>
          <cell r="Q12">
            <v>10.88</v>
          </cell>
          <cell r="R12">
            <v>1.57</v>
          </cell>
          <cell r="S12">
            <v>1.1399999999999999</v>
          </cell>
          <cell r="T12">
            <v>3.28</v>
          </cell>
          <cell r="W12">
            <v>67.900000000000006</v>
          </cell>
        </row>
        <row r="13">
          <cell r="A13">
            <v>1999</v>
          </cell>
          <cell r="B13">
            <v>238.59</v>
          </cell>
          <cell r="C13">
            <v>125.04</v>
          </cell>
          <cell r="D13">
            <v>56.14</v>
          </cell>
          <cell r="E13">
            <v>427.02</v>
          </cell>
          <cell r="F13">
            <v>240.78</v>
          </cell>
          <cell r="G13">
            <v>58.36</v>
          </cell>
          <cell r="H13">
            <v>50.69</v>
          </cell>
          <cell r="I13">
            <v>79.03</v>
          </cell>
          <cell r="K13">
            <v>1716.27</v>
          </cell>
          <cell r="L13">
            <v>1999</v>
          </cell>
          <cell r="M13">
            <v>24.51</v>
          </cell>
          <cell r="N13">
            <v>13.47</v>
          </cell>
          <cell r="O13">
            <v>4.29</v>
          </cell>
          <cell r="P13">
            <v>22.52</v>
          </cell>
          <cell r="Q13">
            <v>11.21</v>
          </cell>
          <cell r="R13">
            <v>1.86</v>
          </cell>
          <cell r="S13">
            <v>1.1299999999999999</v>
          </cell>
          <cell r="T13">
            <v>3.49</v>
          </cell>
          <cell r="W13">
            <v>65.88</v>
          </cell>
        </row>
        <row r="14">
          <cell r="A14">
            <v>2000</v>
          </cell>
          <cell r="B14">
            <v>271.72000000000003</v>
          </cell>
          <cell r="C14">
            <v>157.9</v>
          </cell>
          <cell r="D14">
            <v>56.44</v>
          </cell>
          <cell r="E14">
            <v>363.37</v>
          </cell>
          <cell r="F14">
            <v>216.39</v>
          </cell>
          <cell r="G14">
            <v>55.22</v>
          </cell>
          <cell r="H14">
            <v>44.95</v>
          </cell>
          <cell r="I14">
            <v>92.93</v>
          </cell>
          <cell r="K14">
            <v>1698.79</v>
          </cell>
          <cell r="L14">
            <v>2000</v>
          </cell>
          <cell r="M14">
            <v>25.2</v>
          </cell>
          <cell r="N14">
            <v>14.03</v>
          </cell>
          <cell r="O14">
            <v>4.9000000000000004</v>
          </cell>
          <cell r="P14">
            <v>19.93</v>
          </cell>
          <cell r="Q14">
            <v>9.32</v>
          </cell>
          <cell r="R14">
            <v>1.8</v>
          </cell>
          <cell r="S14">
            <v>1.05</v>
          </cell>
          <cell r="T14">
            <v>3.94</v>
          </cell>
          <cell r="W14">
            <v>63.86</v>
          </cell>
        </row>
        <row r="15">
          <cell r="A15">
            <v>2001</v>
          </cell>
          <cell r="B15">
            <v>279.23</v>
          </cell>
          <cell r="C15">
            <v>213.54</v>
          </cell>
          <cell r="D15">
            <v>42.78</v>
          </cell>
          <cell r="E15">
            <v>380.85</v>
          </cell>
          <cell r="F15">
            <v>199.88</v>
          </cell>
          <cell r="G15">
            <v>43.52</v>
          </cell>
          <cell r="H15">
            <v>42.55</v>
          </cell>
          <cell r="I15">
            <v>73.66</v>
          </cell>
          <cell r="K15">
            <v>1681.31</v>
          </cell>
          <cell r="L15">
            <v>2001</v>
          </cell>
          <cell r="M15">
            <v>22.65</v>
          </cell>
          <cell r="N15">
            <v>10.53</v>
          </cell>
          <cell r="O15">
            <v>2.0099999999999998</v>
          </cell>
          <cell r="P15">
            <v>14.58</v>
          </cell>
          <cell r="Q15">
            <v>9.52</v>
          </cell>
          <cell r="R15">
            <v>1.5</v>
          </cell>
          <cell r="S15">
            <v>1.01</v>
          </cell>
          <cell r="T15">
            <v>3.43</v>
          </cell>
          <cell r="W15">
            <v>61.84</v>
          </cell>
        </row>
        <row r="16">
          <cell r="A16">
            <v>2002</v>
          </cell>
          <cell r="B16">
            <v>238.84</v>
          </cell>
          <cell r="C16">
            <v>232.42</v>
          </cell>
          <cell r="D16">
            <v>55.49</v>
          </cell>
          <cell r="E16">
            <v>428.59</v>
          </cell>
          <cell r="F16">
            <v>308.19</v>
          </cell>
          <cell r="G16">
            <v>52.69</v>
          </cell>
          <cell r="H16">
            <v>37.5</v>
          </cell>
          <cell r="I16">
            <v>69.790000000000006</v>
          </cell>
          <cell r="K16">
            <v>1663.83</v>
          </cell>
          <cell r="L16">
            <v>2002</v>
          </cell>
          <cell r="M16">
            <v>17.28</v>
          </cell>
          <cell r="N16">
            <v>8.6300000000000008</v>
          </cell>
          <cell r="O16">
            <v>4.71</v>
          </cell>
          <cell r="P16">
            <v>28.87</v>
          </cell>
          <cell r="Q16">
            <v>12.94</v>
          </cell>
          <cell r="R16">
            <v>1.69</v>
          </cell>
          <cell r="S16">
            <v>0.76</v>
          </cell>
          <cell r="T16">
            <v>3.25</v>
          </cell>
          <cell r="W16">
            <v>59.82</v>
          </cell>
        </row>
        <row r="17">
          <cell r="A17">
            <v>2003</v>
          </cell>
          <cell r="B17">
            <v>189.43</v>
          </cell>
          <cell r="C17">
            <v>195.33</v>
          </cell>
          <cell r="D17">
            <v>31.13</v>
          </cell>
          <cell r="E17">
            <v>217.67</v>
          </cell>
          <cell r="F17">
            <v>181.84</v>
          </cell>
          <cell r="G17">
            <v>30.62</v>
          </cell>
          <cell r="H17">
            <v>24.58</v>
          </cell>
          <cell r="I17">
            <v>72.31</v>
          </cell>
          <cell r="K17">
            <v>1646.35</v>
          </cell>
          <cell r="L17">
            <v>2003</v>
          </cell>
          <cell r="M17">
            <v>15.02</v>
          </cell>
          <cell r="N17">
            <v>7.27</v>
          </cell>
          <cell r="O17">
            <v>1.57</v>
          </cell>
          <cell r="P17">
            <v>12.19</v>
          </cell>
          <cell r="Q17">
            <v>7.05</v>
          </cell>
          <cell r="R17">
            <v>1.05</v>
          </cell>
          <cell r="S17">
            <v>0.52</v>
          </cell>
          <cell r="T17">
            <v>3.35</v>
          </cell>
          <cell r="W17">
            <v>57.8</v>
          </cell>
        </row>
        <row r="18">
          <cell r="A18">
            <v>2004</v>
          </cell>
          <cell r="B18">
            <v>185.87</v>
          </cell>
          <cell r="C18">
            <v>167.21</v>
          </cell>
          <cell r="D18">
            <v>23.75</v>
          </cell>
          <cell r="E18">
            <v>258.24</v>
          </cell>
          <cell r="F18">
            <v>165.31</v>
          </cell>
          <cell r="G18">
            <v>43.7</v>
          </cell>
          <cell r="H18">
            <v>36.51</v>
          </cell>
          <cell r="I18">
            <v>79.06</v>
          </cell>
          <cell r="K18">
            <v>1628.87</v>
          </cell>
          <cell r="L18">
            <v>2004</v>
          </cell>
          <cell r="M18">
            <v>13.99</v>
          </cell>
          <cell r="N18">
            <v>6.36</v>
          </cell>
          <cell r="O18">
            <v>1.95</v>
          </cell>
          <cell r="P18">
            <v>16.170000000000002</v>
          </cell>
          <cell r="Q18">
            <v>7.1</v>
          </cell>
          <cell r="R18">
            <v>1.43</v>
          </cell>
          <cell r="S18">
            <v>0.85</v>
          </cell>
          <cell r="T18">
            <v>3.57</v>
          </cell>
          <cell r="W18">
            <v>55.78</v>
          </cell>
        </row>
        <row r="19">
          <cell r="A19">
            <v>2005</v>
          </cell>
          <cell r="B19">
            <v>167.63</v>
          </cell>
          <cell r="C19">
            <v>137.03</v>
          </cell>
          <cell r="D19">
            <v>21.48</v>
          </cell>
          <cell r="E19">
            <v>235.53</v>
          </cell>
          <cell r="F19">
            <v>188.7</v>
          </cell>
          <cell r="G19">
            <v>35.04</v>
          </cell>
          <cell r="H19">
            <v>29.23</v>
          </cell>
          <cell r="I19">
            <v>81.7</v>
          </cell>
          <cell r="K19">
            <v>1611.3899999999999</v>
          </cell>
          <cell r="L19">
            <v>2005</v>
          </cell>
          <cell r="M19">
            <v>13.4</v>
          </cell>
          <cell r="N19">
            <v>4.75</v>
          </cell>
          <cell r="O19">
            <v>1.18</v>
          </cell>
          <cell r="P19">
            <v>10.34</v>
          </cell>
          <cell r="Q19">
            <v>8.59</v>
          </cell>
          <cell r="R19">
            <v>1.18</v>
          </cell>
          <cell r="S19">
            <v>0.87</v>
          </cell>
          <cell r="T19">
            <v>3.8</v>
          </cell>
          <cell r="W19">
            <v>53.760000000000005</v>
          </cell>
        </row>
        <row r="20">
          <cell r="A20">
            <v>2006</v>
          </cell>
          <cell r="B20">
            <v>156.79</v>
          </cell>
          <cell r="C20">
            <v>160.41</v>
          </cell>
          <cell r="D20">
            <v>26.64</v>
          </cell>
          <cell r="E20">
            <v>263.49</v>
          </cell>
          <cell r="F20">
            <v>166.68</v>
          </cell>
          <cell r="G20">
            <v>42.73</v>
          </cell>
          <cell r="H20">
            <v>40.44</v>
          </cell>
          <cell r="I20">
            <v>89.73</v>
          </cell>
          <cell r="K20">
            <v>1593.9099999999999</v>
          </cell>
          <cell r="L20">
            <v>2006</v>
          </cell>
          <cell r="M20">
            <v>11.51</v>
          </cell>
          <cell r="N20">
            <v>3.94</v>
          </cell>
          <cell r="O20">
            <v>1.63</v>
          </cell>
          <cell r="P20">
            <v>12.11</v>
          </cell>
          <cell r="Q20">
            <v>7.59</v>
          </cell>
          <cell r="R20">
            <v>1.45</v>
          </cell>
          <cell r="S20">
            <v>1.17</v>
          </cell>
          <cell r="T20">
            <v>4.2699999999999996</v>
          </cell>
          <cell r="V20">
            <v>16</v>
          </cell>
          <cell r="W20">
            <v>51.74</v>
          </cell>
          <cell r="X20">
            <v>49.17</v>
          </cell>
        </row>
        <row r="21">
          <cell r="A21">
            <v>2007</v>
          </cell>
          <cell r="B21">
            <v>244.19</v>
          </cell>
          <cell r="C21">
            <v>217.75</v>
          </cell>
          <cell r="D21">
            <v>29.62</v>
          </cell>
          <cell r="E21">
            <v>312.7</v>
          </cell>
          <cell r="F21">
            <v>231.28</v>
          </cell>
          <cell r="G21">
            <v>49.78</v>
          </cell>
          <cell r="H21">
            <v>45.2</v>
          </cell>
          <cell r="I21">
            <v>91.85</v>
          </cell>
          <cell r="K21">
            <v>1576.4299999999998</v>
          </cell>
          <cell r="L21">
            <v>2007</v>
          </cell>
          <cell r="M21">
            <v>12.56</v>
          </cell>
          <cell r="N21">
            <v>5.76</v>
          </cell>
          <cell r="O21">
            <v>1.91</v>
          </cell>
          <cell r="P21">
            <v>14.87</v>
          </cell>
          <cell r="Q21">
            <v>10.050000000000001</v>
          </cell>
          <cell r="R21">
            <v>1.6</v>
          </cell>
          <cell r="S21">
            <v>0.95</v>
          </cell>
          <cell r="T21">
            <v>4.6900000000000004</v>
          </cell>
          <cell r="V21">
            <v>17</v>
          </cell>
          <cell r="W21">
            <v>49.72</v>
          </cell>
          <cell r="X21">
            <v>47.660000000000004</v>
          </cell>
        </row>
        <row r="22">
          <cell r="A22">
            <v>2008</v>
          </cell>
          <cell r="B22">
            <v>277.85000000000002</v>
          </cell>
          <cell r="C22">
            <v>215.84</v>
          </cell>
          <cell r="D22">
            <v>31.85</v>
          </cell>
          <cell r="E22">
            <v>257.77999999999997</v>
          </cell>
          <cell r="F22">
            <v>174.34</v>
          </cell>
          <cell r="G22">
            <v>43.4</v>
          </cell>
          <cell r="H22">
            <v>39.06</v>
          </cell>
          <cell r="I22">
            <v>93.68</v>
          </cell>
          <cell r="K22">
            <v>1558.9499999999998</v>
          </cell>
          <cell r="L22">
            <v>2008</v>
          </cell>
          <cell r="M22">
            <v>14.76</v>
          </cell>
          <cell r="N22">
            <v>3.89</v>
          </cell>
          <cell r="O22">
            <v>2.65</v>
          </cell>
          <cell r="P22">
            <v>13.9</v>
          </cell>
          <cell r="Q22">
            <v>7.37</v>
          </cell>
          <cell r="R22">
            <v>1.46</v>
          </cell>
          <cell r="S22">
            <v>0.95</v>
          </cell>
          <cell r="T22">
            <v>4.79</v>
          </cell>
          <cell r="V22">
            <v>18</v>
          </cell>
          <cell r="W22">
            <v>47.7</v>
          </cell>
          <cell r="X22">
            <v>46.15</v>
          </cell>
        </row>
        <row r="23">
          <cell r="A23">
            <v>2009</v>
          </cell>
          <cell r="B23">
            <v>186.9</v>
          </cell>
          <cell r="C23">
            <v>159.55000000000001</v>
          </cell>
          <cell r="D23">
            <v>23.48</v>
          </cell>
          <cell r="E23">
            <v>231.99</v>
          </cell>
          <cell r="F23">
            <v>154.31</v>
          </cell>
          <cell r="G23">
            <v>32.61</v>
          </cell>
          <cell r="H23">
            <v>27.6</v>
          </cell>
          <cell r="I23">
            <v>78.41</v>
          </cell>
          <cell r="K23">
            <v>1541.4699999999998</v>
          </cell>
          <cell r="L23">
            <v>2009</v>
          </cell>
          <cell r="M23">
            <v>10.4</v>
          </cell>
          <cell r="N23">
            <v>3.19</v>
          </cell>
          <cell r="O23">
            <v>1.59</v>
          </cell>
          <cell r="P23">
            <v>15.89</v>
          </cell>
          <cell r="Q23">
            <v>6.59</v>
          </cell>
          <cell r="R23">
            <v>1.18</v>
          </cell>
          <cell r="S23">
            <v>0.67</v>
          </cell>
          <cell r="T23">
            <v>4.57</v>
          </cell>
          <cell r="V23">
            <v>19</v>
          </cell>
          <cell r="W23">
            <v>45.68</v>
          </cell>
          <cell r="X23">
            <v>44.64</v>
          </cell>
        </row>
        <row r="24">
          <cell r="A24">
            <v>2010</v>
          </cell>
          <cell r="B24">
            <v>174.68</v>
          </cell>
          <cell r="C24">
            <v>146.15</v>
          </cell>
          <cell r="D24">
            <v>27.12</v>
          </cell>
          <cell r="E24">
            <v>288.41000000000003</v>
          </cell>
          <cell r="F24">
            <v>214.78</v>
          </cell>
          <cell r="G24">
            <v>33.54</v>
          </cell>
          <cell r="H24">
            <v>29.77</v>
          </cell>
          <cell r="I24">
            <v>75.069999999999993</v>
          </cell>
          <cell r="K24">
            <v>1523.9899999999998</v>
          </cell>
          <cell r="L24">
            <v>2010</v>
          </cell>
          <cell r="M24">
            <v>9.09</v>
          </cell>
          <cell r="N24">
            <v>3.06</v>
          </cell>
          <cell r="O24">
            <v>1.59</v>
          </cell>
          <cell r="P24">
            <v>12.14</v>
          </cell>
          <cell r="Q24">
            <v>7.53</v>
          </cell>
          <cell r="R24">
            <v>1.29</v>
          </cell>
          <cell r="S24">
            <v>0.73</v>
          </cell>
          <cell r="T24">
            <v>4.45</v>
          </cell>
          <cell r="V24">
            <v>20</v>
          </cell>
          <cell r="W24">
            <v>43.660000000000004</v>
          </cell>
          <cell r="X24">
            <v>43.13</v>
          </cell>
        </row>
        <row r="25">
          <cell r="A25">
            <v>2011</v>
          </cell>
          <cell r="B25">
            <v>151.08000000000001</v>
          </cell>
          <cell r="C25">
            <v>136.44</v>
          </cell>
          <cell r="D25">
            <v>21.19</v>
          </cell>
          <cell r="E25">
            <v>219.66</v>
          </cell>
          <cell r="F25">
            <v>211.44</v>
          </cell>
          <cell r="G25">
            <v>35.93</v>
          </cell>
          <cell r="H25">
            <v>32.409999999999997</v>
          </cell>
          <cell r="I25">
            <v>98.06</v>
          </cell>
          <cell r="K25">
            <v>1506.51</v>
          </cell>
          <cell r="L25">
            <v>2011</v>
          </cell>
          <cell r="M25">
            <v>9.35</v>
          </cell>
          <cell r="N25">
            <v>2.85</v>
          </cell>
          <cell r="O25">
            <v>1.87</v>
          </cell>
          <cell r="P25">
            <v>6.31</v>
          </cell>
          <cell r="Q25">
            <v>8.1300000000000008</v>
          </cell>
          <cell r="R25">
            <v>1.4</v>
          </cell>
          <cell r="S25">
            <v>0.87</v>
          </cell>
          <cell r="T25">
            <v>5.3</v>
          </cell>
          <cell r="V25">
            <v>21</v>
          </cell>
          <cell r="W25">
            <v>41.64</v>
          </cell>
          <cell r="X25">
            <v>41.620000000000005</v>
          </cell>
        </row>
        <row r="26">
          <cell r="A26">
            <v>2012</v>
          </cell>
          <cell r="B26">
            <v>223.97</v>
          </cell>
          <cell r="C26">
            <v>159.83000000000001</v>
          </cell>
          <cell r="D26">
            <v>34.28</v>
          </cell>
          <cell r="E26">
            <v>233.52</v>
          </cell>
          <cell r="F26">
            <v>202.1</v>
          </cell>
          <cell r="G26">
            <v>39.6</v>
          </cell>
          <cell r="H26">
            <v>32.82</v>
          </cell>
          <cell r="I26">
            <v>93.57</v>
          </cell>
          <cell r="K26">
            <v>1489.03</v>
          </cell>
          <cell r="L26">
            <v>2012</v>
          </cell>
          <cell r="M26">
            <v>13.42</v>
          </cell>
          <cell r="N26">
            <v>4.29</v>
          </cell>
          <cell r="O26">
            <v>2.85</v>
          </cell>
          <cell r="P26">
            <v>7.5</v>
          </cell>
          <cell r="Q26">
            <v>6.5</v>
          </cell>
          <cell r="R26">
            <v>1.52</v>
          </cell>
          <cell r="S26">
            <v>0.91</v>
          </cell>
          <cell r="T26">
            <v>5.5</v>
          </cell>
          <cell r="V26">
            <v>22</v>
          </cell>
          <cell r="W26">
            <v>39.620000000000005</v>
          </cell>
          <cell r="X26">
            <v>40.11</v>
          </cell>
        </row>
        <row r="27">
          <cell r="A27">
            <v>2013</v>
          </cell>
          <cell r="B27">
            <v>197.19</v>
          </cell>
          <cell r="C27">
            <v>253.26</v>
          </cell>
          <cell r="D27">
            <v>34.35</v>
          </cell>
          <cell r="E27">
            <v>275.19</v>
          </cell>
          <cell r="F27">
            <v>224.68</v>
          </cell>
          <cell r="G27">
            <v>34.9</v>
          </cell>
          <cell r="H27">
            <v>24.67</v>
          </cell>
          <cell r="I27">
            <v>89.07</v>
          </cell>
          <cell r="K27">
            <v>1471.55</v>
          </cell>
          <cell r="L27">
            <v>2013</v>
          </cell>
          <cell r="M27">
            <v>10.47</v>
          </cell>
          <cell r="N27">
            <v>4.3600000000000003</v>
          </cell>
          <cell r="O27">
            <v>2.29</v>
          </cell>
          <cell r="P27">
            <v>9.6199999999999992</v>
          </cell>
          <cell r="Q27">
            <v>8.4700000000000006</v>
          </cell>
          <cell r="R27">
            <v>1.27</v>
          </cell>
          <cell r="S27">
            <v>0.62</v>
          </cell>
          <cell r="T27">
            <v>5.1100000000000003</v>
          </cell>
          <cell r="V27">
            <v>23</v>
          </cell>
          <cell r="W27">
            <v>37.6</v>
          </cell>
          <cell r="X27">
            <v>38.6</v>
          </cell>
        </row>
        <row r="28">
          <cell r="A28">
            <v>2014</v>
          </cell>
          <cell r="B28">
            <v>230.81</v>
          </cell>
          <cell r="C28">
            <v>204.6</v>
          </cell>
          <cell r="D28">
            <v>25.36</v>
          </cell>
          <cell r="E28">
            <v>214.78</v>
          </cell>
          <cell r="F28">
            <v>94.8</v>
          </cell>
          <cell r="G28">
            <v>41.88</v>
          </cell>
          <cell r="H28">
            <v>32.82</v>
          </cell>
          <cell r="I28">
            <v>96.28</v>
          </cell>
          <cell r="K28">
            <v>1454.07</v>
          </cell>
          <cell r="L28">
            <v>2014</v>
          </cell>
          <cell r="M28">
            <v>12.1</v>
          </cell>
          <cell r="N28">
            <v>4.3600000000000003</v>
          </cell>
          <cell r="O28">
            <v>2.1</v>
          </cell>
          <cell r="P28">
            <v>8.7799999999999994</v>
          </cell>
          <cell r="Q28">
            <v>4.84</v>
          </cell>
          <cell r="R28">
            <v>1.52</v>
          </cell>
          <cell r="S28">
            <v>0.91</v>
          </cell>
          <cell r="T28">
            <v>5.33</v>
          </cell>
          <cell r="V28">
            <v>24</v>
          </cell>
          <cell r="W28">
            <v>35.58</v>
          </cell>
          <cell r="X28">
            <v>37.090000000000003</v>
          </cell>
        </row>
        <row r="29">
          <cell r="A29">
            <v>2015</v>
          </cell>
          <cell r="B29">
            <v>167.59</v>
          </cell>
          <cell r="C29">
            <v>149.30000000000001</v>
          </cell>
          <cell r="D29">
            <v>26.61</v>
          </cell>
          <cell r="E29">
            <v>164.31</v>
          </cell>
          <cell r="F29">
            <v>171.85</v>
          </cell>
          <cell r="G29">
            <v>49.24</v>
          </cell>
          <cell r="H29">
            <v>31.4</v>
          </cell>
          <cell r="I29">
            <v>102.1</v>
          </cell>
          <cell r="K29">
            <v>1436.59</v>
          </cell>
          <cell r="L29">
            <v>2015</v>
          </cell>
          <cell r="M29">
            <v>10.79</v>
          </cell>
          <cell r="N29">
            <v>2.97</v>
          </cell>
          <cell r="O29">
            <v>1.94</v>
          </cell>
          <cell r="P29">
            <v>6.35</v>
          </cell>
          <cell r="Q29">
            <v>7.02</v>
          </cell>
          <cell r="R29">
            <v>1.71</v>
          </cell>
          <cell r="S29">
            <v>0.81</v>
          </cell>
          <cell r="T29">
            <v>5.36</v>
          </cell>
          <cell r="V29">
            <v>25</v>
          </cell>
          <cell r="W29">
            <v>33.56</v>
          </cell>
          <cell r="X29">
            <v>35.58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M16" zoomScale="90" zoomScaleNormal="90" workbookViewId="0">
      <selection activeCell="O22" sqref="O22"/>
    </sheetView>
  </sheetViews>
  <sheetFormatPr defaultRowHeight="15" x14ac:dyDescent="0.25"/>
  <cols>
    <col min="4" max="4" width="11.7109375" customWidth="1"/>
    <col min="5" max="5" width="11.140625" customWidth="1"/>
    <col min="9" max="9" width="11.28515625" bestFit="1" customWidth="1"/>
    <col min="10" max="10" width="11.28515625" customWidth="1"/>
  </cols>
  <sheetData>
    <row r="1" spans="1:25" x14ac:dyDescent="0.25">
      <c r="A1" t="s">
        <v>4</v>
      </c>
    </row>
    <row r="2" spans="1:25" x14ac:dyDescent="0.25">
      <c r="A2" t="s">
        <v>0</v>
      </c>
      <c r="M2" t="s">
        <v>1</v>
      </c>
    </row>
    <row r="3" spans="1:25" x14ac:dyDescent="0.25">
      <c r="B3" t="s">
        <v>9</v>
      </c>
      <c r="C3" t="s">
        <v>10</v>
      </c>
      <c r="D3" t="s">
        <v>11</v>
      </c>
      <c r="E3" t="s">
        <v>12</v>
      </c>
      <c r="F3" t="s">
        <v>14</v>
      </c>
      <c r="G3" t="s">
        <v>13</v>
      </c>
      <c r="H3" t="s">
        <v>15</v>
      </c>
      <c r="I3" t="s">
        <v>16</v>
      </c>
      <c r="J3" t="s">
        <v>22</v>
      </c>
      <c r="K3" t="s">
        <v>3</v>
      </c>
      <c r="L3" t="s">
        <v>19</v>
      </c>
      <c r="N3" t="s">
        <v>9</v>
      </c>
      <c r="O3" t="s">
        <v>10</v>
      </c>
      <c r="P3" t="s">
        <v>11</v>
      </c>
      <c r="Q3" t="s">
        <v>12</v>
      </c>
      <c r="R3" t="s">
        <v>14</v>
      </c>
      <c r="S3" t="s">
        <v>13</v>
      </c>
      <c r="T3" t="s">
        <v>17</v>
      </c>
      <c r="U3" t="s">
        <v>16</v>
      </c>
      <c r="V3" t="s">
        <v>2</v>
      </c>
      <c r="W3" t="s">
        <v>20</v>
      </c>
      <c r="X3" t="s">
        <v>19</v>
      </c>
      <c r="Y3" t="s">
        <v>21</v>
      </c>
    </row>
    <row r="4" spans="1:25" x14ac:dyDescent="0.25">
      <c r="A4">
        <v>1990</v>
      </c>
      <c r="B4" s="1">
        <v>192.32</v>
      </c>
      <c r="C4" s="1">
        <v>141.66</v>
      </c>
      <c r="D4" s="1">
        <v>38</v>
      </c>
      <c r="E4" s="1">
        <v>348.4</v>
      </c>
      <c r="F4" s="1">
        <v>193.4</v>
      </c>
      <c r="G4" s="1">
        <v>58.38</v>
      </c>
      <c r="H4" s="1">
        <v>39.49</v>
      </c>
      <c r="I4" s="1">
        <v>81.75</v>
      </c>
      <c r="J4" s="1">
        <v>631.62099929999988</v>
      </c>
      <c r="K4" s="1">
        <f>SUM(B4:I4)</f>
        <v>1093.4000000000001</v>
      </c>
      <c r="L4">
        <f>(-17.48*W4)+1873.59</f>
        <v>1873.59</v>
      </c>
      <c r="M4">
        <v>1990</v>
      </c>
      <c r="N4" s="1">
        <v>23.17</v>
      </c>
      <c r="O4" s="1">
        <v>17.440000000000001</v>
      </c>
      <c r="P4" s="1">
        <v>3.2</v>
      </c>
      <c r="Q4" s="1">
        <v>23.87</v>
      </c>
      <c r="R4" s="1">
        <v>11.28</v>
      </c>
      <c r="S4" s="1">
        <v>2.57</v>
      </c>
      <c r="T4" s="1">
        <v>0.99</v>
      </c>
      <c r="U4" s="1">
        <v>2.89</v>
      </c>
      <c r="V4" s="1">
        <f t="shared" ref="V4:V29" si="0">SUM(N4:U4)</f>
        <v>85.41</v>
      </c>
      <c r="W4" s="1">
        <v>0</v>
      </c>
      <c r="X4">
        <f>(-2.02*W4)+84.06</f>
        <v>84.06</v>
      </c>
    </row>
    <row r="5" spans="1:25" x14ac:dyDescent="0.25">
      <c r="A5">
        <v>1991</v>
      </c>
      <c r="B5" s="1">
        <v>204.67</v>
      </c>
      <c r="C5" s="1">
        <v>130.02000000000001</v>
      </c>
      <c r="D5" s="1">
        <v>60.59</v>
      </c>
      <c r="E5" s="1">
        <v>321.64</v>
      </c>
      <c r="F5" s="1">
        <v>161.19999999999999</v>
      </c>
      <c r="G5" s="1">
        <v>49.55</v>
      </c>
      <c r="H5" s="1">
        <v>35.200000000000003</v>
      </c>
      <c r="I5" s="1">
        <v>68.819999999999993</v>
      </c>
      <c r="J5" s="1">
        <v>631.62099929999988</v>
      </c>
      <c r="K5" s="1">
        <f t="shared" ref="K5:K29" si="1">SUM(B5:I5)</f>
        <v>1031.6899999999998</v>
      </c>
      <c r="L5">
        <f t="shared" ref="L5:L28" si="2">(-17.48*W5)+1873.59</f>
        <v>1856.11</v>
      </c>
      <c r="M5">
        <v>1991</v>
      </c>
      <c r="N5" s="1">
        <v>23.11</v>
      </c>
      <c r="O5" s="1">
        <v>13.99</v>
      </c>
      <c r="P5" s="1">
        <v>6.36</v>
      </c>
      <c r="Q5" s="1">
        <v>19.52</v>
      </c>
      <c r="R5" s="1">
        <v>11.12</v>
      </c>
      <c r="S5" s="1">
        <v>2.17</v>
      </c>
      <c r="T5" s="1">
        <v>0.92</v>
      </c>
      <c r="U5" s="1">
        <v>2.41</v>
      </c>
      <c r="V5" s="1">
        <f t="shared" si="0"/>
        <v>79.600000000000009</v>
      </c>
      <c r="W5" s="1">
        <v>1</v>
      </c>
      <c r="X5">
        <f>(-2.02*W5)+84.06</f>
        <v>82.04</v>
      </c>
    </row>
    <row r="6" spans="1:25" x14ac:dyDescent="0.25">
      <c r="A6">
        <v>1992</v>
      </c>
      <c r="B6" s="1">
        <v>226.51</v>
      </c>
      <c r="C6" s="1">
        <v>131.51</v>
      </c>
      <c r="D6" s="1">
        <v>54.93</v>
      </c>
      <c r="E6" s="1">
        <v>395.58</v>
      </c>
      <c r="F6" s="1">
        <v>229.9</v>
      </c>
      <c r="G6" s="1">
        <v>55.64</v>
      </c>
      <c r="H6" s="1">
        <v>37.090000000000003</v>
      </c>
      <c r="I6" s="1">
        <v>79.3</v>
      </c>
      <c r="J6" s="1">
        <v>631.62099929999988</v>
      </c>
      <c r="K6" s="1">
        <f t="shared" si="1"/>
        <v>1210.46</v>
      </c>
      <c r="L6">
        <f t="shared" si="2"/>
        <v>1838.6299999999999</v>
      </c>
      <c r="M6">
        <v>1992</v>
      </c>
      <c r="N6" s="1">
        <v>21.38</v>
      </c>
      <c r="O6" s="1">
        <v>13.58</v>
      </c>
      <c r="P6" s="1">
        <v>4.28</v>
      </c>
      <c r="Q6" s="1">
        <v>20.190000000000001</v>
      </c>
      <c r="R6" s="1">
        <v>11.21</v>
      </c>
      <c r="S6" s="1">
        <v>1.87</v>
      </c>
      <c r="T6" s="1">
        <v>0.72</v>
      </c>
      <c r="U6" s="1">
        <v>2.48</v>
      </c>
      <c r="V6" s="1">
        <f t="shared" si="0"/>
        <v>75.710000000000022</v>
      </c>
      <c r="W6" s="1">
        <v>2</v>
      </c>
      <c r="X6">
        <f t="shared" ref="X6:X29" si="3">(-2.02*W6)+84.06</f>
        <v>80.02</v>
      </c>
    </row>
    <row r="7" spans="1:25" x14ac:dyDescent="0.25">
      <c r="A7">
        <v>1993</v>
      </c>
      <c r="B7" s="1">
        <v>244.48</v>
      </c>
      <c r="C7" s="1">
        <v>167.98</v>
      </c>
      <c r="D7" s="1">
        <v>55.31</v>
      </c>
      <c r="E7" s="1">
        <v>318.08</v>
      </c>
      <c r="F7" s="1">
        <v>237.3</v>
      </c>
      <c r="G7" s="1">
        <v>51.12</v>
      </c>
      <c r="H7" s="1">
        <v>38.520000000000003</v>
      </c>
      <c r="I7" s="1">
        <v>71.14</v>
      </c>
      <c r="J7" s="1">
        <v>631.62099929999988</v>
      </c>
      <c r="K7" s="1">
        <f>SUM(B7:I7)</f>
        <v>1183.9299999999998</v>
      </c>
      <c r="L7">
        <f t="shared" si="2"/>
        <v>1821.1499999999999</v>
      </c>
      <c r="M7">
        <v>1993</v>
      </c>
      <c r="N7" s="1">
        <v>20.02</v>
      </c>
      <c r="O7" s="1">
        <v>14.64</v>
      </c>
      <c r="P7" s="1">
        <v>4</v>
      </c>
      <c r="Q7" s="1">
        <v>20.29</v>
      </c>
      <c r="R7" s="1">
        <v>15.3</v>
      </c>
      <c r="S7" s="1">
        <v>1.67</v>
      </c>
      <c r="T7" s="1">
        <v>0.83</v>
      </c>
      <c r="U7" s="1">
        <v>2.58</v>
      </c>
      <c r="V7" s="1">
        <f t="shared" si="0"/>
        <v>79.33</v>
      </c>
      <c r="W7" s="1">
        <v>3</v>
      </c>
      <c r="X7">
        <f t="shared" si="3"/>
        <v>78</v>
      </c>
    </row>
    <row r="8" spans="1:25" x14ac:dyDescent="0.25">
      <c r="A8">
        <v>1994</v>
      </c>
      <c r="B8" s="1">
        <v>244.18</v>
      </c>
      <c r="C8" s="1">
        <v>255.37</v>
      </c>
      <c r="D8" s="1">
        <v>54.39</v>
      </c>
      <c r="E8" s="1">
        <v>402</v>
      </c>
      <c r="F8" s="1">
        <v>351.4</v>
      </c>
      <c r="G8" s="1">
        <v>71.72</v>
      </c>
      <c r="H8" s="1">
        <v>43.74</v>
      </c>
      <c r="I8" s="1">
        <v>74.98</v>
      </c>
      <c r="J8" s="1">
        <v>631.62099929999988</v>
      </c>
      <c r="K8" s="1">
        <f t="shared" si="1"/>
        <v>1497.7800000000002</v>
      </c>
      <c r="L8">
        <f t="shared" si="2"/>
        <v>1803.6699999999998</v>
      </c>
      <c r="M8">
        <v>1994</v>
      </c>
      <c r="N8" s="1">
        <v>20.23</v>
      </c>
      <c r="O8" s="1">
        <v>14.35</v>
      </c>
      <c r="P8" s="1">
        <v>3.01</v>
      </c>
      <c r="Q8" s="1">
        <v>24.7</v>
      </c>
      <c r="R8" s="1">
        <v>12.6</v>
      </c>
      <c r="S8" s="1">
        <v>2.35</v>
      </c>
      <c r="T8" s="1">
        <v>1.08</v>
      </c>
      <c r="U8" s="1">
        <v>2.57</v>
      </c>
      <c r="V8" s="1">
        <f t="shared" si="0"/>
        <v>80.889999999999972</v>
      </c>
      <c r="W8" s="1">
        <v>4</v>
      </c>
      <c r="X8">
        <f t="shared" si="3"/>
        <v>75.98</v>
      </c>
    </row>
    <row r="9" spans="1:25" x14ac:dyDescent="0.25">
      <c r="A9">
        <v>1995</v>
      </c>
      <c r="B9" s="1">
        <v>231.3</v>
      </c>
      <c r="C9" s="1">
        <v>243.04</v>
      </c>
      <c r="D9" s="1">
        <v>59.74</v>
      </c>
      <c r="E9" s="1">
        <v>575.52</v>
      </c>
      <c r="F9" s="1">
        <v>280.51</v>
      </c>
      <c r="G9" s="1">
        <v>53.91</v>
      </c>
      <c r="H9" s="1">
        <v>40.04</v>
      </c>
      <c r="I9" s="1">
        <v>79.87</v>
      </c>
      <c r="J9" s="1">
        <v>631.62099929999988</v>
      </c>
      <c r="K9" s="1">
        <f t="shared" si="1"/>
        <v>1563.9299999999998</v>
      </c>
      <c r="L9">
        <f t="shared" si="2"/>
        <v>1786.1899999999998</v>
      </c>
      <c r="M9">
        <v>1995</v>
      </c>
      <c r="N9" s="1">
        <v>21.08</v>
      </c>
      <c r="O9" s="1">
        <v>14.51</v>
      </c>
      <c r="P9" s="1">
        <v>6.56</v>
      </c>
      <c r="Q9" s="1">
        <v>33.65</v>
      </c>
      <c r="R9" s="1">
        <v>11.2</v>
      </c>
      <c r="S9" s="1">
        <v>1.73</v>
      </c>
      <c r="T9" s="1">
        <v>1.04</v>
      </c>
      <c r="U9" s="1">
        <v>3.35</v>
      </c>
      <c r="V9" s="1">
        <f t="shared" si="0"/>
        <v>93.12</v>
      </c>
      <c r="W9" s="1">
        <v>5</v>
      </c>
      <c r="X9">
        <f t="shared" si="3"/>
        <v>73.960000000000008</v>
      </c>
    </row>
    <row r="10" spans="1:25" x14ac:dyDescent="0.25">
      <c r="A10">
        <v>1996</v>
      </c>
      <c r="B10" s="1">
        <v>180.83</v>
      </c>
      <c r="C10" s="1">
        <v>100.56</v>
      </c>
      <c r="D10" s="1">
        <v>47.78</v>
      </c>
      <c r="E10" s="1">
        <v>303.73</v>
      </c>
      <c r="F10" s="1">
        <v>197.1</v>
      </c>
      <c r="G10" s="1">
        <v>29.41</v>
      </c>
      <c r="H10" s="1">
        <v>24.19</v>
      </c>
      <c r="I10" s="1">
        <v>64.05</v>
      </c>
      <c r="J10" s="1">
        <v>707.83899980000001</v>
      </c>
      <c r="K10" s="1">
        <f t="shared" si="1"/>
        <v>947.65</v>
      </c>
      <c r="L10">
        <f t="shared" si="2"/>
        <v>1768.71</v>
      </c>
      <c r="M10">
        <v>1996</v>
      </c>
      <c r="N10" s="1">
        <v>20.37</v>
      </c>
      <c r="O10" s="1">
        <v>6.71</v>
      </c>
      <c r="P10" s="1">
        <v>4.3499999999999996</v>
      </c>
      <c r="Q10" s="1">
        <v>21.59</v>
      </c>
      <c r="R10" s="1">
        <v>8.61</v>
      </c>
      <c r="S10" s="1">
        <v>1.06</v>
      </c>
      <c r="T10" s="1">
        <v>0.51</v>
      </c>
      <c r="U10" s="1">
        <v>3</v>
      </c>
      <c r="V10" s="1">
        <f t="shared" si="0"/>
        <v>66.199999999999989</v>
      </c>
      <c r="W10" s="1">
        <v>6</v>
      </c>
      <c r="X10">
        <f t="shared" si="3"/>
        <v>71.94</v>
      </c>
    </row>
    <row r="11" spans="1:25" x14ac:dyDescent="0.25">
      <c r="A11">
        <v>1997</v>
      </c>
      <c r="B11" s="1">
        <v>171.64</v>
      </c>
      <c r="C11" s="1">
        <v>137.6</v>
      </c>
      <c r="D11" s="1">
        <v>40.33</v>
      </c>
      <c r="E11" s="1">
        <v>290.12</v>
      </c>
      <c r="F11" s="1">
        <v>205.46</v>
      </c>
      <c r="G11" s="1">
        <v>30.52</v>
      </c>
      <c r="H11" s="1">
        <v>29.54</v>
      </c>
      <c r="I11" s="1">
        <v>75.88</v>
      </c>
      <c r="J11" s="1">
        <v>665.22899949999999</v>
      </c>
      <c r="K11" s="1">
        <f t="shared" si="1"/>
        <v>981.09</v>
      </c>
      <c r="L11">
        <f t="shared" si="2"/>
        <v>1751.23</v>
      </c>
      <c r="M11">
        <v>1997</v>
      </c>
      <c r="N11" s="1">
        <v>20.72</v>
      </c>
      <c r="O11" s="1">
        <v>10.69</v>
      </c>
      <c r="P11" s="1">
        <v>4.72</v>
      </c>
      <c r="Q11" s="1">
        <v>17.649999999999999</v>
      </c>
      <c r="R11" s="1">
        <v>8.74</v>
      </c>
      <c r="S11" s="1">
        <v>1.03</v>
      </c>
      <c r="T11" s="1">
        <v>0.69</v>
      </c>
      <c r="U11" s="1">
        <v>3.33</v>
      </c>
      <c r="V11" s="1">
        <f t="shared" si="0"/>
        <v>67.569999999999993</v>
      </c>
      <c r="W11" s="1">
        <v>7</v>
      </c>
      <c r="X11">
        <f t="shared" si="3"/>
        <v>69.92</v>
      </c>
    </row>
    <row r="12" spans="1:25" x14ac:dyDescent="0.25">
      <c r="A12">
        <v>1998</v>
      </c>
      <c r="B12" s="1">
        <v>240.67</v>
      </c>
      <c r="C12" s="1">
        <v>97.83</v>
      </c>
      <c r="D12" s="1">
        <v>60.8</v>
      </c>
      <c r="E12" s="1">
        <v>375.84</v>
      </c>
      <c r="F12" s="1">
        <v>252.23</v>
      </c>
      <c r="G12" s="1">
        <v>50.36</v>
      </c>
      <c r="H12" s="1">
        <v>47.03</v>
      </c>
      <c r="I12" s="1">
        <v>79.67</v>
      </c>
      <c r="J12" s="1">
        <v>655.92100010000001</v>
      </c>
      <c r="K12" s="1">
        <f t="shared" si="1"/>
        <v>1204.4299999999998</v>
      </c>
      <c r="L12">
        <f t="shared" si="2"/>
        <v>1733.75</v>
      </c>
      <c r="M12">
        <v>1998</v>
      </c>
      <c r="N12" s="1">
        <v>22.36</v>
      </c>
      <c r="O12" s="1">
        <v>13.19</v>
      </c>
      <c r="P12" s="1">
        <v>4.38</v>
      </c>
      <c r="Q12" s="1">
        <v>19.32</v>
      </c>
      <c r="R12" s="1">
        <v>10.88</v>
      </c>
      <c r="S12" s="1">
        <v>1.57</v>
      </c>
      <c r="T12" s="1">
        <v>1.1399999999999999</v>
      </c>
      <c r="U12" s="1">
        <v>3.28</v>
      </c>
      <c r="V12" s="1">
        <f t="shared" si="0"/>
        <v>76.11999999999999</v>
      </c>
      <c r="W12" s="1">
        <v>8</v>
      </c>
      <c r="X12">
        <f t="shared" si="3"/>
        <v>67.900000000000006</v>
      </c>
    </row>
    <row r="13" spans="1:25" x14ac:dyDescent="0.25">
      <c r="A13">
        <v>1999</v>
      </c>
      <c r="B13" s="1">
        <v>238.59</v>
      </c>
      <c r="C13" s="1">
        <v>125.04</v>
      </c>
      <c r="D13" s="1">
        <v>56.14</v>
      </c>
      <c r="E13" s="1">
        <v>427.02</v>
      </c>
      <c r="F13" s="1">
        <v>240.78</v>
      </c>
      <c r="G13" s="1">
        <v>58.36</v>
      </c>
      <c r="H13" s="1">
        <v>50.69</v>
      </c>
      <c r="I13" s="1">
        <v>79.03</v>
      </c>
      <c r="J13" s="1">
        <v>624.53300000000002</v>
      </c>
      <c r="K13" s="1">
        <f t="shared" si="1"/>
        <v>1275.6499999999999</v>
      </c>
      <c r="L13">
        <f t="shared" si="2"/>
        <v>1716.27</v>
      </c>
      <c r="M13">
        <v>1999</v>
      </c>
      <c r="N13" s="1">
        <v>24.51</v>
      </c>
      <c r="O13" s="1">
        <v>13.47</v>
      </c>
      <c r="P13" s="1">
        <v>4.29</v>
      </c>
      <c r="Q13" s="1">
        <v>22.52</v>
      </c>
      <c r="R13" s="1">
        <v>11.21</v>
      </c>
      <c r="S13" s="1">
        <v>1.86</v>
      </c>
      <c r="T13" s="1">
        <v>1.1299999999999999</v>
      </c>
      <c r="U13" s="1">
        <v>3.49</v>
      </c>
      <c r="V13" s="1">
        <f t="shared" si="0"/>
        <v>82.47999999999999</v>
      </c>
      <c r="W13" s="1">
        <v>9</v>
      </c>
      <c r="X13">
        <f t="shared" si="3"/>
        <v>65.88</v>
      </c>
    </row>
    <row r="14" spans="1:25" x14ac:dyDescent="0.25">
      <c r="A14">
        <v>2000</v>
      </c>
      <c r="B14" s="1">
        <v>271.72000000000003</v>
      </c>
      <c r="C14" s="1">
        <v>157.9</v>
      </c>
      <c r="D14" s="1">
        <v>56.44</v>
      </c>
      <c r="E14" s="1">
        <v>363.37</v>
      </c>
      <c r="F14" s="1">
        <v>216.39</v>
      </c>
      <c r="G14" s="1">
        <v>55.22</v>
      </c>
      <c r="H14" s="1">
        <v>44.95</v>
      </c>
      <c r="I14" s="1">
        <v>92.93</v>
      </c>
      <c r="J14" s="1">
        <v>711.01900010000008</v>
      </c>
      <c r="K14" s="1">
        <f t="shared" si="1"/>
        <v>1258.9200000000003</v>
      </c>
      <c r="L14">
        <f t="shared" si="2"/>
        <v>1698.79</v>
      </c>
      <c r="M14">
        <v>2000</v>
      </c>
      <c r="N14" s="1">
        <v>25.2</v>
      </c>
      <c r="O14" s="1">
        <v>14.03</v>
      </c>
      <c r="P14" s="1">
        <v>4.9000000000000004</v>
      </c>
      <c r="Q14" s="1">
        <v>19.93</v>
      </c>
      <c r="R14" s="1">
        <v>9.32</v>
      </c>
      <c r="S14" s="1">
        <v>1.8</v>
      </c>
      <c r="T14" s="1">
        <v>1.05</v>
      </c>
      <c r="U14" s="1">
        <v>3.94</v>
      </c>
      <c r="V14" s="1">
        <f t="shared" si="0"/>
        <v>80.169999999999987</v>
      </c>
      <c r="W14" s="1">
        <v>10</v>
      </c>
      <c r="X14">
        <f t="shared" si="3"/>
        <v>63.86</v>
      </c>
    </row>
    <row r="15" spans="1:25" x14ac:dyDescent="0.25">
      <c r="A15">
        <v>2001</v>
      </c>
      <c r="B15" s="1">
        <v>279.23</v>
      </c>
      <c r="C15" s="1">
        <v>213.54</v>
      </c>
      <c r="D15" s="1">
        <v>42.78</v>
      </c>
      <c r="E15" s="1">
        <v>380.85</v>
      </c>
      <c r="F15" s="1">
        <v>199.88</v>
      </c>
      <c r="G15" s="1">
        <v>43.52</v>
      </c>
      <c r="H15" s="1">
        <v>42.55</v>
      </c>
      <c r="I15" s="1">
        <v>73.66</v>
      </c>
      <c r="J15" s="1">
        <v>620.86799919999999</v>
      </c>
      <c r="K15" s="1">
        <f t="shared" si="1"/>
        <v>1276.01</v>
      </c>
      <c r="L15">
        <f t="shared" si="2"/>
        <v>1681.31</v>
      </c>
      <c r="M15">
        <v>2001</v>
      </c>
      <c r="N15" s="1">
        <v>22.65</v>
      </c>
      <c r="O15" s="1">
        <v>10.53</v>
      </c>
      <c r="P15" s="1">
        <v>2.0099999999999998</v>
      </c>
      <c r="Q15" s="1">
        <v>14.58</v>
      </c>
      <c r="R15" s="1">
        <v>9.52</v>
      </c>
      <c r="S15" s="1">
        <v>1.5</v>
      </c>
      <c r="T15" s="1">
        <v>1.01</v>
      </c>
      <c r="U15" s="1">
        <v>3.43</v>
      </c>
      <c r="V15" s="1">
        <f t="shared" si="0"/>
        <v>65.22999999999999</v>
      </c>
      <c r="W15" s="1">
        <v>11</v>
      </c>
      <c r="X15">
        <f t="shared" si="3"/>
        <v>61.84</v>
      </c>
    </row>
    <row r="16" spans="1:25" x14ac:dyDescent="0.25">
      <c r="A16">
        <v>2002</v>
      </c>
      <c r="B16" s="1">
        <v>238.84</v>
      </c>
      <c r="C16" s="1">
        <v>232.42</v>
      </c>
      <c r="D16" s="1">
        <v>55.49</v>
      </c>
      <c r="E16" s="1">
        <v>428.59</v>
      </c>
      <c r="F16" s="1">
        <v>308.19</v>
      </c>
      <c r="G16" s="1">
        <v>52.69</v>
      </c>
      <c r="H16" s="1">
        <v>37.5</v>
      </c>
      <c r="I16" s="1">
        <v>69.790000000000006</v>
      </c>
      <c r="J16" s="1">
        <v>656.73800080000001</v>
      </c>
      <c r="K16" s="1">
        <f t="shared" si="1"/>
        <v>1423.51</v>
      </c>
      <c r="L16">
        <f t="shared" si="2"/>
        <v>1663.83</v>
      </c>
      <c r="M16">
        <v>2002</v>
      </c>
      <c r="N16" s="1">
        <v>17.28</v>
      </c>
      <c r="O16" s="1">
        <v>8.6300000000000008</v>
      </c>
      <c r="P16" s="1">
        <v>4.71</v>
      </c>
      <c r="Q16" s="1">
        <v>28.87</v>
      </c>
      <c r="R16" s="1">
        <v>12.94</v>
      </c>
      <c r="S16" s="1">
        <v>1.69</v>
      </c>
      <c r="T16" s="1">
        <v>0.76</v>
      </c>
      <c r="U16" s="1">
        <v>3.25</v>
      </c>
      <c r="V16" s="1">
        <f t="shared" si="0"/>
        <v>78.13000000000001</v>
      </c>
      <c r="W16" s="1">
        <v>12</v>
      </c>
      <c r="X16">
        <f t="shared" si="3"/>
        <v>59.82</v>
      </c>
    </row>
    <row r="17" spans="1:26" x14ac:dyDescent="0.25">
      <c r="A17">
        <v>2003</v>
      </c>
      <c r="B17" s="1">
        <v>189.43</v>
      </c>
      <c r="C17" s="1">
        <v>195.33</v>
      </c>
      <c r="D17" s="1">
        <v>31.13</v>
      </c>
      <c r="E17" s="1">
        <v>217.67</v>
      </c>
      <c r="F17" s="1">
        <v>181.84</v>
      </c>
      <c r="G17" s="1">
        <v>30.62</v>
      </c>
      <c r="H17" s="1">
        <v>24.58</v>
      </c>
      <c r="I17" s="1">
        <v>72.31</v>
      </c>
      <c r="J17" s="1">
        <v>608.42999999999995</v>
      </c>
      <c r="K17" s="1">
        <f t="shared" si="1"/>
        <v>942.91000000000008</v>
      </c>
      <c r="L17">
        <f t="shared" si="2"/>
        <v>1646.35</v>
      </c>
      <c r="M17">
        <v>2003</v>
      </c>
      <c r="N17" s="1">
        <v>15.02</v>
      </c>
      <c r="O17" s="1">
        <v>7.27</v>
      </c>
      <c r="P17" s="1">
        <v>1.57</v>
      </c>
      <c r="Q17" s="1">
        <v>12.19</v>
      </c>
      <c r="R17" s="1">
        <v>7.05</v>
      </c>
      <c r="S17" s="1">
        <v>1.05</v>
      </c>
      <c r="T17" s="1">
        <v>0.52</v>
      </c>
      <c r="U17" s="1">
        <v>3.35</v>
      </c>
      <c r="V17" s="1">
        <f t="shared" si="0"/>
        <v>48.019999999999996</v>
      </c>
      <c r="W17" s="1">
        <v>13</v>
      </c>
      <c r="X17">
        <f t="shared" si="3"/>
        <v>57.8</v>
      </c>
    </row>
    <row r="18" spans="1:26" x14ac:dyDescent="0.25">
      <c r="A18">
        <v>2004</v>
      </c>
      <c r="B18" s="1">
        <v>185.87</v>
      </c>
      <c r="C18" s="1">
        <v>167.21</v>
      </c>
      <c r="D18" s="1">
        <v>23.75</v>
      </c>
      <c r="E18" s="1">
        <v>258.24</v>
      </c>
      <c r="F18" s="1">
        <v>165.31</v>
      </c>
      <c r="G18" s="1">
        <v>43.7</v>
      </c>
      <c r="H18" s="1">
        <v>36.51</v>
      </c>
      <c r="I18" s="1">
        <v>79.06</v>
      </c>
      <c r="J18" s="1">
        <v>578.05100010000001</v>
      </c>
      <c r="K18" s="1">
        <f t="shared" si="1"/>
        <v>959.65000000000009</v>
      </c>
      <c r="L18">
        <f t="shared" si="2"/>
        <v>1628.87</v>
      </c>
      <c r="M18">
        <v>2004</v>
      </c>
      <c r="N18" s="1">
        <v>13.99</v>
      </c>
      <c r="O18" s="1">
        <v>6.36</v>
      </c>
      <c r="P18" s="1">
        <v>1.95</v>
      </c>
      <c r="Q18" s="1">
        <v>16.170000000000002</v>
      </c>
      <c r="R18" s="1">
        <v>7.1</v>
      </c>
      <c r="S18" s="1">
        <v>1.43</v>
      </c>
      <c r="T18" s="1">
        <v>0.85</v>
      </c>
      <c r="U18" s="1">
        <v>3.57</v>
      </c>
      <c r="V18" s="1">
        <f t="shared" si="0"/>
        <v>51.42</v>
      </c>
      <c r="W18" s="1">
        <v>14</v>
      </c>
      <c r="X18">
        <f t="shared" si="3"/>
        <v>55.78</v>
      </c>
    </row>
    <row r="19" spans="1:26" x14ac:dyDescent="0.25">
      <c r="A19">
        <v>2005</v>
      </c>
      <c r="B19" s="1">
        <v>167.63</v>
      </c>
      <c r="C19" s="1">
        <v>137.03</v>
      </c>
      <c r="D19" s="1">
        <v>21.48</v>
      </c>
      <c r="E19" s="1">
        <v>235.53</v>
      </c>
      <c r="F19" s="1">
        <v>188.7</v>
      </c>
      <c r="G19" s="1">
        <v>35.04</v>
      </c>
      <c r="H19" s="1">
        <v>29.23</v>
      </c>
      <c r="I19" s="1">
        <v>81.7</v>
      </c>
      <c r="J19" s="1">
        <v>580.09200050000004</v>
      </c>
      <c r="K19" s="1">
        <f t="shared" si="1"/>
        <v>896.33999999999992</v>
      </c>
      <c r="L19">
        <f t="shared" si="2"/>
        <v>1611.3899999999999</v>
      </c>
      <c r="M19">
        <v>2005</v>
      </c>
      <c r="N19" s="1">
        <v>13.4</v>
      </c>
      <c r="O19" s="1">
        <v>4.75</v>
      </c>
      <c r="P19" s="1">
        <v>1.18</v>
      </c>
      <c r="Q19" s="1">
        <v>10.34</v>
      </c>
      <c r="R19" s="1">
        <v>8.59</v>
      </c>
      <c r="S19" s="1">
        <v>1.18</v>
      </c>
      <c r="T19" s="1">
        <v>0.87</v>
      </c>
      <c r="U19" s="1">
        <v>3.8</v>
      </c>
      <c r="V19" s="1">
        <f t="shared" si="0"/>
        <v>44.109999999999992</v>
      </c>
      <c r="W19" s="1">
        <v>15</v>
      </c>
      <c r="X19">
        <f t="shared" si="3"/>
        <v>53.760000000000005</v>
      </c>
    </row>
    <row r="20" spans="1:26" x14ac:dyDescent="0.25">
      <c r="A20">
        <v>2006</v>
      </c>
      <c r="B20" s="1">
        <v>156.79</v>
      </c>
      <c r="C20" s="1">
        <v>160.41</v>
      </c>
      <c r="D20" s="1">
        <v>26.64</v>
      </c>
      <c r="E20" s="1">
        <v>263.49</v>
      </c>
      <c r="F20" s="1">
        <v>166.68</v>
      </c>
      <c r="G20" s="1">
        <v>42.73</v>
      </c>
      <c r="H20" s="1">
        <v>40.44</v>
      </c>
      <c r="I20" s="1">
        <v>89.73</v>
      </c>
      <c r="J20" s="1">
        <v>601.02199989999997</v>
      </c>
      <c r="K20" s="1">
        <f t="shared" si="1"/>
        <v>946.91000000000008</v>
      </c>
      <c r="L20">
        <f t="shared" si="2"/>
        <v>1593.9099999999999</v>
      </c>
      <c r="M20">
        <v>2006</v>
      </c>
      <c r="N20" s="1">
        <v>11.51</v>
      </c>
      <c r="O20" s="1">
        <v>3.94</v>
      </c>
      <c r="P20" s="1">
        <v>1.63</v>
      </c>
      <c r="Q20" s="1">
        <v>12.11</v>
      </c>
      <c r="R20" s="1">
        <v>7.59</v>
      </c>
      <c r="S20" s="1">
        <v>1.45</v>
      </c>
      <c r="T20" s="1">
        <v>1.17</v>
      </c>
      <c r="U20" s="1">
        <v>4.2699999999999996</v>
      </c>
      <c r="V20" s="1">
        <f t="shared" si="0"/>
        <v>43.67</v>
      </c>
      <c r="W20" s="1">
        <v>16</v>
      </c>
      <c r="X20">
        <f t="shared" si="3"/>
        <v>51.74</v>
      </c>
      <c r="Y20">
        <f>(-1.51*Z20)+49.17</f>
        <v>49.17</v>
      </c>
      <c r="Z20">
        <v>0</v>
      </c>
    </row>
    <row r="21" spans="1:26" x14ac:dyDescent="0.25">
      <c r="A21">
        <v>2007</v>
      </c>
      <c r="B21" s="1">
        <v>244.19</v>
      </c>
      <c r="C21" s="1">
        <v>217.75</v>
      </c>
      <c r="D21" s="1">
        <v>29.62</v>
      </c>
      <c r="E21" s="1">
        <v>312.7</v>
      </c>
      <c r="F21" s="1">
        <v>231.28</v>
      </c>
      <c r="G21" s="1">
        <v>49.78</v>
      </c>
      <c r="H21" s="1">
        <v>45.2</v>
      </c>
      <c r="I21" s="1">
        <v>91.85</v>
      </c>
      <c r="J21" s="1">
        <v>476.91100039999998</v>
      </c>
      <c r="K21" s="1">
        <f t="shared" si="1"/>
        <v>1222.3699999999999</v>
      </c>
      <c r="L21">
        <f t="shared" si="2"/>
        <v>1576.4299999999998</v>
      </c>
      <c r="M21">
        <v>2007</v>
      </c>
      <c r="N21" s="1">
        <v>12.56</v>
      </c>
      <c r="O21" s="1">
        <v>5.76</v>
      </c>
      <c r="P21" s="1">
        <v>1.91</v>
      </c>
      <c r="Q21" s="1">
        <v>14.87</v>
      </c>
      <c r="R21" s="1">
        <v>10.050000000000001</v>
      </c>
      <c r="S21" s="1">
        <v>1.6</v>
      </c>
      <c r="T21" s="1">
        <v>0.95</v>
      </c>
      <c r="U21" s="1">
        <v>4.6900000000000004</v>
      </c>
      <c r="V21" s="1">
        <f t="shared" si="0"/>
        <v>52.390000000000008</v>
      </c>
      <c r="W21" s="1">
        <v>17</v>
      </c>
      <c r="X21">
        <f t="shared" si="3"/>
        <v>49.72</v>
      </c>
      <c r="Y21">
        <f t="shared" ref="Y21:Y29" si="4">(-1.51*Z21)+49.17</f>
        <v>47.660000000000004</v>
      </c>
      <c r="Z21">
        <v>1</v>
      </c>
    </row>
    <row r="22" spans="1:26" x14ac:dyDescent="0.25">
      <c r="A22">
        <v>2008</v>
      </c>
      <c r="B22" s="1">
        <v>277.85000000000002</v>
      </c>
      <c r="C22" s="1">
        <v>215.84</v>
      </c>
      <c r="D22" s="1">
        <v>31.85</v>
      </c>
      <c r="E22" s="1">
        <v>257.77999999999997</v>
      </c>
      <c r="F22" s="1">
        <v>174.34</v>
      </c>
      <c r="G22" s="1">
        <v>43.4</v>
      </c>
      <c r="H22" s="1">
        <v>39.06</v>
      </c>
      <c r="I22" s="1">
        <v>93.68</v>
      </c>
      <c r="J22" s="1">
        <v>520.9090003</v>
      </c>
      <c r="K22" s="1">
        <f t="shared" si="1"/>
        <v>1133.8000000000002</v>
      </c>
      <c r="L22">
        <f t="shared" si="2"/>
        <v>1558.9499999999998</v>
      </c>
      <c r="M22">
        <v>2008</v>
      </c>
      <c r="N22" s="1">
        <v>14.76</v>
      </c>
      <c r="O22" s="1">
        <v>3.89</v>
      </c>
      <c r="P22" s="1">
        <v>2.65</v>
      </c>
      <c r="Q22" s="1">
        <v>13.9</v>
      </c>
      <c r="R22" s="1">
        <v>7.37</v>
      </c>
      <c r="S22" s="1">
        <v>1.46</v>
      </c>
      <c r="T22" s="1">
        <v>0.95</v>
      </c>
      <c r="U22" s="1">
        <v>4.79</v>
      </c>
      <c r="V22" s="1">
        <f t="shared" si="0"/>
        <v>49.769999999999996</v>
      </c>
      <c r="W22" s="1">
        <v>18</v>
      </c>
      <c r="X22">
        <f t="shared" si="3"/>
        <v>47.7</v>
      </c>
      <c r="Y22">
        <f t="shared" si="4"/>
        <v>46.15</v>
      </c>
      <c r="Z22">
        <v>2</v>
      </c>
    </row>
    <row r="23" spans="1:26" x14ac:dyDescent="0.25">
      <c r="A23">
        <v>2009</v>
      </c>
      <c r="B23" s="1">
        <v>186.9</v>
      </c>
      <c r="C23" s="1">
        <v>159.55000000000001</v>
      </c>
      <c r="D23" s="1">
        <v>23.48</v>
      </c>
      <c r="E23" s="1">
        <v>231.99</v>
      </c>
      <c r="F23" s="1">
        <v>154.31</v>
      </c>
      <c r="G23" s="1">
        <v>32.61</v>
      </c>
      <c r="H23" s="1">
        <v>27.6</v>
      </c>
      <c r="I23" s="1">
        <v>78.41</v>
      </c>
      <c r="J23" s="1">
        <v>541.69900059999986</v>
      </c>
      <c r="K23" s="1">
        <f t="shared" si="1"/>
        <v>894.85</v>
      </c>
      <c r="L23">
        <f t="shared" si="2"/>
        <v>1541.4699999999998</v>
      </c>
      <c r="M23">
        <v>2009</v>
      </c>
      <c r="N23" s="1">
        <v>10.4</v>
      </c>
      <c r="O23" s="1">
        <v>3.19</v>
      </c>
      <c r="P23" s="1">
        <v>1.59</v>
      </c>
      <c r="Q23" s="1">
        <v>15.89</v>
      </c>
      <c r="R23" s="1">
        <v>6.59</v>
      </c>
      <c r="S23" s="1">
        <v>1.18</v>
      </c>
      <c r="T23" s="1">
        <v>0.67</v>
      </c>
      <c r="U23" s="1">
        <v>4.57</v>
      </c>
      <c r="V23" s="1">
        <f t="shared" si="0"/>
        <v>44.08</v>
      </c>
      <c r="W23" s="1">
        <v>19</v>
      </c>
      <c r="X23">
        <f t="shared" si="3"/>
        <v>45.68</v>
      </c>
      <c r="Y23">
        <f t="shared" si="4"/>
        <v>44.64</v>
      </c>
      <c r="Z23">
        <v>3</v>
      </c>
    </row>
    <row r="24" spans="1:26" x14ac:dyDescent="0.25">
      <c r="A24">
        <v>2010</v>
      </c>
      <c r="B24" s="1">
        <v>174.68</v>
      </c>
      <c r="C24" s="1">
        <v>146.15</v>
      </c>
      <c r="D24" s="1">
        <v>27.12</v>
      </c>
      <c r="E24" s="1">
        <v>288.41000000000003</v>
      </c>
      <c r="F24" s="1">
        <v>214.78</v>
      </c>
      <c r="G24" s="1">
        <v>33.54</v>
      </c>
      <c r="H24" s="1">
        <v>29.77</v>
      </c>
      <c r="I24" s="1">
        <v>75.069999999999993</v>
      </c>
      <c r="J24" s="1">
        <v>483.44400050000002</v>
      </c>
      <c r="K24" s="1">
        <f t="shared" si="1"/>
        <v>989.52</v>
      </c>
      <c r="L24">
        <f t="shared" si="2"/>
        <v>1523.9899999999998</v>
      </c>
      <c r="M24">
        <v>2010</v>
      </c>
      <c r="N24" s="1">
        <v>9.09</v>
      </c>
      <c r="O24" s="1">
        <v>3.06</v>
      </c>
      <c r="P24" s="1">
        <v>1.59</v>
      </c>
      <c r="Q24" s="1">
        <v>12.14</v>
      </c>
      <c r="R24" s="1">
        <v>7.53</v>
      </c>
      <c r="S24" s="1">
        <v>1.29</v>
      </c>
      <c r="T24" s="1">
        <v>0.73</v>
      </c>
      <c r="U24" s="1">
        <v>4.45</v>
      </c>
      <c r="V24" s="1">
        <f t="shared" si="0"/>
        <v>39.880000000000003</v>
      </c>
      <c r="W24" s="1">
        <v>20</v>
      </c>
      <c r="X24">
        <f t="shared" si="3"/>
        <v>43.660000000000004</v>
      </c>
      <c r="Y24">
        <f t="shared" si="4"/>
        <v>43.13</v>
      </c>
      <c r="Z24">
        <v>4</v>
      </c>
    </row>
    <row r="25" spans="1:26" x14ac:dyDescent="0.25">
      <c r="A25">
        <v>2011</v>
      </c>
      <c r="B25" s="1">
        <v>151.08000000000001</v>
      </c>
      <c r="C25" s="1">
        <v>136.44</v>
      </c>
      <c r="D25" s="1">
        <v>21.19</v>
      </c>
      <c r="E25" s="1">
        <v>219.66</v>
      </c>
      <c r="F25" s="1">
        <v>211.44</v>
      </c>
      <c r="G25" s="1">
        <v>35.93</v>
      </c>
      <c r="H25" s="1">
        <v>32.409999999999997</v>
      </c>
      <c r="I25" s="1">
        <v>98.06</v>
      </c>
      <c r="J25" s="1">
        <v>513.68400050000002</v>
      </c>
      <c r="K25" s="1">
        <f t="shared" si="1"/>
        <v>906.20999999999981</v>
      </c>
      <c r="L25">
        <f t="shared" si="2"/>
        <v>1506.51</v>
      </c>
      <c r="M25">
        <v>2011</v>
      </c>
      <c r="N25" s="1">
        <v>9.35</v>
      </c>
      <c r="O25" s="1">
        <v>2.85</v>
      </c>
      <c r="P25" s="1">
        <v>1.87</v>
      </c>
      <c r="Q25" s="1">
        <v>6.31</v>
      </c>
      <c r="R25" s="1">
        <v>8.1300000000000008</v>
      </c>
      <c r="S25" s="1">
        <v>1.4</v>
      </c>
      <c r="T25" s="1">
        <v>0.87</v>
      </c>
      <c r="U25" s="1">
        <v>5.3</v>
      </c>
      <c r="V25" s="1">
        <f t="shared" si="0"/>
        <v>36.08</v>
      </c>
      <c r="W25" s="1">
        <v>21</v>
      </c>
      <c r="X25">
        <f t="shared" si="3"/>
        <v>41.64</v>
      </c>
      <c r="Y25">
        <f t="shared" si="4"/>
        <v>41.620000000000005</v>
      </c>
      <c r="Z25">
        <v>5</v>
      </c>
    </row>
    <row r="26" spans="1:26" x14ac:dyDescent="0.25">
      <c r="A26">
        <v>2012</v>
      </c>
      <c r="B26" s="1">
        <v>223.97</v>
      </c>
      <c r="C26" s="1">
        <v>159.83000000000001</v>
      </c>
      <c r="D26" s="1">
        <v>34.28</v>
      </c>
      <c r="E26" s="1">
        <v>233.52</v>
      </c>
      <c r="F26" s="5">
        <v>209.8</v>
      </c>
      <c r="G26" s="1">
        <v>39.6</v>
      </c>
      <c r="H26" s="1">
        <v>32.82</v>
      </c>
      <c r="I26" s="1">
        <v>93.57</v>
      </c>
      <c r="J26" s="1">
        <v>490.89400050000006</v>
      </c>
      <c r="K26" s="1">
        <f t="shared" si="1"/>
        <v>1027.3900000000001</v>
      </c>
      <c r="L26">
        <f t="shared" si="2"/>
        <v>1489.03</v>
      </c>
      <c r="M26">
        <v>2012</v>
      </c>
      <c r="N26" s="1">
        <v>13.42</v>
      </c>
      <c r="O26" s="1">
        <v>4.29</v>
      </c>
      <c r="P26" s="1">
        <v>2.85</v>
      </c>
      <c r="Q26" s="1">
        <v>7.5</v>
      </c>
      <c r="R26" s="1">
        <v>6.5</v>
      </c>
      <c r="S26" s="1">
        <v>1.52</v>
      </c>
      <c r="T26" s="1">
        <v>0.91</v>
      </c>
      <c r="U26" s="1">
        <v>5.5</v>
      </c>
      <c r="V26" s="1">
        <f t="shared" si="0"/>
        <v>42.49</v>
      </c>
      <c r="W26" s="1">
        <v>22</v>
      </c>
      <c r="X26">
        <f t="shared" si="3"/>
        <v>39.620000000000005</v>
      </c>
      <c r="Y26">
        <f t="shared" si="4"/>
        <v>40.11</v>
      </c>
      <c r="Z26">
        <v>6</v>
      </c>
    </row>
    <row r="27" spans="1:26" x14ac:dyDescent="0.25">
      <c r="A27">
        <v>2013</v>
      </c>
      <c r="B27" s="1">
        <v>197.19</v>
      </c>
      <c r="C27" s="1">
        <v>253.26</v>
      </c>
      <c r="D27" s="1">
        <v>34.35</v>
      </c>
      <c r="E27" s="1">
        <v>275.19</v>
      </c>
      <c r="F27" s="1">
        <v>224.68</v>
      </c>
      <c r="G27" s="1">
        <v>34.9</v>
      </c>
      <c r="H27" s="1">
        <v>24.67</v>
      </c>
      <c r="I27" s="1">
        <v>89.07</v>
      </c>
      <c r="J27" s="1">
        <v>457.6440005</v>
      </c>
      <c r="K27" s="1">
        <f t="shared" si="1"/>
        <v>1133.31</v>
      </c>
      <c r="L27">
        <f t="shared" si="2"/>
        <v>1471.55</v>
      </c>
      <c r="M27">
        <v>2013</v>
      </c>
      <c r="N27" s="1">
        <v>10.47</v>
      </c>
      <c r="O27" s="1">
        <v>4.3600000000000003</v>
      </c>
      <c r="P27" s="1">
        <v>2.29</v>
      </c>
      <c r="Q27" s="1">
        <v>9.6199999999999992</v>
      </c>
      <c r="R27" s="1">
        <v>8.4700000000000006</v>
      </c>
      <c r="S27" s="1">
        <v>1.27</v>
      </c>
      <c r="T27" s="1">
        <v>0.62</v>
      </c>
      <c r="U27" s="1">
        <v>5.1100000000000003</v>
      </c>
      <c r="V27" s="1">
        <f t="shared" si="0"/>
        <v>42.21</v>
      </c>
      <c r="W27" s="1">
        <v>23</v>
      </c>
      <c r="X27">
        <f t="shared" si="3"/>
        <v>37.6</v>
      </c>
      <c r="Y27">
        <f t="shared" si="4"/>
        <v>38.6</v>
      </c>
      <c r="Z27">
        <v>7</v>
      </c>
    </row>
    <row r="28" spans="1:26" x14ac:dyDescent="0.25">
      <c r="A28">
        <v>2014</v>
      </c>
      <c r="B28" s="1">
        <v>230.81</v>
      </c>
      <c r="C28" s="1">
        <v>204.6</v>
      </c>
      <c r="D28" s="1">
        <v>25.36</v>
      </c>
      <c r="E28" s="1">
        <v>214.78</v>
      </c>
      <c r="F28" s="1">
        <v>94.8</v>
      </c>
      <c r="G28" s="1">
        <v>41.88</v>
      </c>
      <c r="H28" s="1">
        <v>32.82</v>
      </c>
      <c r="I28" s="1">
        <v>96.28</v>
      </c>
      <c r="J28" s="1">
        <v>572.76400050000007</v>
      </c>
      <c r="K28" s="1">
        <f t="shared" si="1"/>
        <v>941.32999999999993</v>
      </c>
      <c r="L28">
        <f t="shared" si="2"/>
        <v>1454.07</v>
      </c>
      <c r="M28">
        <v>2014</v>
      </c>
      <c r="N28" s="1">
        <v>12.1</v>
      </c>
      <c r="O28" s="1">
        <v>4.3600000000000003</v>
      </c>
      <c r="P28" s="1">
        <v>2.1</v>
      </c>
      <c r="Q28" s="1">
        <v>8.7799999999999994</v>
      </c>
      <c r="R28" s="1">
        <v>4.84</v>
      </c>
      <c r="S28" s="1">
        <v>1.52</v>
      </c>
      <c r="T28" s="1">
        <v>0.91</v>
      </c>
      <c r="U28" s="1">
        <v>5.33</v>
      </c>
      <c r="V28" s="1">
        <f t="shared" si="0"/>
        <v>39.940000000000005</v>
      </c>
      <c r="W28" s="1">
        <v>24</v>
      </c>
      <c r="X28">
        <f t="shared" si="3"/>
        <v>35.58</v>
      </c>
      <c r="Y28">
        <f t="shared" si="4"/>
        <v>37.090000000000003</v>
      </c>
      <c r="Z28">
        <v>8</v>
      </c>
    </row>
    <row r="29" spans="1:26" x14ac:dyDescent="0.25">
      <c r="A29">
        <v>2015</v>
      </c>
      <c r="B29" s="1">
        <v>167.59</v>
      </c>
      <c r="C29" s="1">
        <v>149.30000000000001</v>
      </c>
      <c r="D29" s="1">
        <v>26.61</v>
      </c>
      <c r="E29" s="1">
        <v>164.31</v>
      </c>
      <c r="F29" s="1">
        <v>171.85</v>
      </c>
      <c r="G29" s="1">
        <v>49.24</v>
      </c>
      <c r="H29" s="1">
        <v>31.4</v>
      </c>
      <c r="I29" s="1">
        <v>102.1</v>
      </c>
      <c r="J29" s="1">
        <v>449.21460050000002</v>
      </c>
      <c r="K29" s="1">
        <f t="shared" si="1"/>
        <v>862.4</v>
      </c>
      <c r="L29">
        <f>(-17.48*W29)+1873.59</f>
        <v>1436.59</v>
      </c>
      <c r="M29">
        <v>2015</v>
      </c>
      <c r="N29" s="1">
        <v>10.79</v>
      </c>
      <c r="O29" s="1">
        <v>2.97</v>
      </c>
      <c r="P29" s="1">
        <v>1.94</v>
      </c>
      <c r="Q29" s="1">
        <v>6.35</v>
      </c>
      <c r="R29" s="1">
        <v>7.02</v>
      </c>
      <c r="S29" s="1">
        <v>1.71</v>
      </c>
      <c r="T29" s="1">
        <v>0.81</v>
      </c>
      <c r="U29" s="1">
        <v>5.36</v>
      </c>
      <c r="V29" s="1">
        <f t="shared" si="0"/>
        <v>36.949999999999996</v>
      </c>
      <c r="W29" s="1">
        <v>25</v>
      </c>
      <c r="X29">
        <f t="shared" si="3"/>
        <v>33.56</v>
      </c>
      <c r="Y29">
        <f t="shared" si="4"/>
        <v>35.58</v>
      </c>
      <c r="Z29">
        <v>9</v>
      </c>
    </row>
    <row r="30" spans="1:26" x14ac:dyDescent="0.25">
      <c r="F30" s="6"/>
    </row>
    <row r="33" spans="6:6" x14ac:dyDescent="0.25">
      <c r="F33" s="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K1" zoomScale="90" zoomScaleNormal="90" workbookViewId="0">
      <selection activeCell="L50" sqref="L50"/>
    </sheetView>
  </sheetViews>
  <sheetFormatPr defaultRowHeight="15" x14ac:dyDescent="0.25"/>
  <cols>
    <col min="2" max="2" width="11.85546875" customWidth="1"/>
    <col min="4" max="4" width="11.7109375" customWidth="1"/>
    <col min="7" max="7" width="10.85546875" customWidth="1"/>
    <col min="9" max="9" width="12.42578125" customWidth="1"/>
  </cols>
  <sheetData>
    <row r="1" spans="1:11" x14ac:dyDescent="0.25">
      <c r="A1" t="s">
        <v>5</v>
      </c>
    </row>
    <row r="2" spans="1:11" x14ac:dyDescent="0.25">
      <c r="B2" t="s">
        <v>0</v>
      </c>
      <c r="G2" t="s">
        <v>1</v>
      </c>
    </row>
    <row r="3" spans="1:11" x14ac:dyDescent="0.25">
      <c r="B3" t="s">
        <v>6</v>
      </c>
      <c r="C3" t="s">
        <v>7</v>
      </c>
      <c r="D3" t="s">
        <v>8</v>
      </c>
      <c r="G3" t="s">
        <v>6</v>
      </c>
      <c r="H3" t="s">
        <v>7</v>
      </c>
      <c r="I3" t="s">
        <v>8</v>
      </c>
      <c r="J3" t="s">
        <v>20</v>
      </c>
      <c r="K3" t="s">
        <v>19</v>
      </c>
    </row>
    <row r="4" spans="1:11" x14ac:dyDescent="0.25">
      <c r="A4">
        <v>1997</v>
      </c>
      <c r="B4" s="2">
        <v>228.86</v>
      </c>
      <c r="C4" s="2">
        <v>123.06</v>
      </c>
      <c r="D4" s="2">
        <v>7.4</v>
      </c>
      <c r="F4">
        <v>1997</v>
      </c>
      <c r="G4">
        <v>11.22</v>
      </c>
      <c r="H4">
        <v>2.06</v>
      </c>
      <c r="I4">
        <v>5.94</v>
      </c>
      <c r="J4">
        <v>0</v>
      </c>
      <c r="K4">
        <f>((-0.69*J4)+21.19)</f>
        <v>21.19</v>
      </c>
    </row>
    <row r="5" spans="1:11" x14ac:dyDescent="0.25">
      <c r="A5">
        <v>1998</v>
      </c>
      <c r="B5" s="2">
        <v>338.13</v>
      </c>
      <c r="C5" s="2">
        <v>35.82</v>
      </c>
      <c r="D5" s="3">
        <v>15.65</v>
      </c>
      <c r="F5">
        <v>1998</v>
      </c>
      <c r="G5">
        <v>14.4</v>
      </c>
      <c r="H5">
        <v>2.85</v>
      </c>
      <c r="I5">
        <v>2.29</v>
      </c>
      <c r="J5">
        <v>1</v>
      </c>
      <c r="K5">
        <f>((-0.69*J5)+21.19)</f>
        <v>20.5</v>
      </c>
    </row>
    <row r="6" spans="1:11" x14ac:dyDescent="0.25">
      <c r="A6">
        <v>1999</v>
      </c>
      <c r="B6" s="2">
        <v>463.7</v>
      </c>
      <c r="C6" s="2">
        <v>43.36</v>
      </c>
      <c r="D6" s="2">
        <v>25.9</v>
      </c>
      <c r="F6">
        <v>1999</v>
      </c>
      <c r="G6">
        <v>16.559999999999999</v>
      </c>
      <c r="H6">
        <v>5</v>
      </c>
      <c r="I6">
        <v>1.3</v>
      </c>
      <c r="J6">
        <v>2</v>
      </c>
      <c r="K6">
        <f t="shared" ref="K6:K21" si="0">((-0.69*J6)+21.19)</f>
        <v>19.810000000000002</v>
      </c>
    </row>
    <row r="7" spans="1:11" x14ac:dyDescent="0.25">
      <c r="A7">
        <v>2000</v>
      </c>
      <c r="B7" s="2">
        <v>478.84</v>
      </c>
      <c r="C7" s="2">
        <v>56.93</v>
      </c>
      <c r="D7" s="2">
        <v>43.9</v>
      </c>
      <c r="F7">
        <v>2000</v>
      </c>
      <c r="G7">
        <v>20.11</v>
      </c>
      <c r="H7">
        <v>9.9600000000000009</v>
      </c>
      <c r="I7">
        <v>2.2000000000000002</v>
      </c>
      <c r="J7">
        <v>3</v>
      </c>
      <c r="K7">
        <f t="shared" si="0"/>
        <v>19.12</v>
      </c>
    </row>
    <row r="8" spans="1:11" x14ac:dyDescent="0.25">
      <c r="A8">
        <v>2001</v>
      </c>
      <c r="B8" s="2">
        <v>437.41</v>
      </c>
      <c r="C8" s="2">
        <v>67.7</v>
      </c>
      <c r="D8" s="2">
        <v>21.1</v>
      </c>
      <c r="F8">
        <v>2001</v>
      </c>
      <c r="G8">
        <v>17.86</v>
      </c>
      <c r="H8">
        <v>9.06</v>
      </c>
      <c r="I8">
        <v>2.2000000000000002</v>
      </c>
      <c r="J8">
        <v>4</v>
      </c>
      <c r="K8">
        <f t="shared" si="0"/>
        <v>18.43</v>
      </c>
    </row>
    <row r="9" spans="1:11" x14ac:dyDescent="0.25">
      <c r="A9">
        <v>2002</v>
      </c>
      <c r="B9" s="2">
        <v>281.16000000000003</v>
      </c>
      <c r="C9" s="2">
        <v>78.819999999999993</v>
      </c>
      <c r="D9" s="3">
        <v>15.65</v>
      </c>
      <c r="F9">
        <v>2002</v>
      </c>
      <c r="G9">
        <v>13.95</v>
      </c>
      <c r="H9">
        <v>6.75</v>
      </c>
      <c r="I9" s="4">
        <v>1.34</v>
      </c>
      <c r="J9">
        <v>5</v>
      </c>
      <c r="K9">
        <f t="shared" si="0"/>
        <v>17.740000000000002</v>
      </c>
    </row>
    <row r="10" spans="1:11" x14ac:dyDescent="0.25">
      <c r="A10">
        <v>2003</v>
      </c>
      <c r="B10" s="2">
        <v>192.78</v>
      </c>
      <c r="C10" s="2">
        <v>89.11</v>
      </c>
      <c r="D10" s="2">
        <v>127</v>
      </c>
      <c r="F10">
        <v>2003</v>
      </c>
      <c r="G10">
        <v>13.13</v>
      </c>
      <c r="H10">
        <v>4.76</v>
      </c>
      <c r="I10">
        <v>1.1000000000000001</v>
      </c>
      <c r="J10">
        <v>6</v>
      </c>
      <c r="K10">
        <f t="shared" si="0"/>
        <v>17.05</v>
      </c>
    </row>
    <row r="11" spans="1:11" x14ac:dyDescent="0.25">
      <c r="A11">
        <v>2004</v>
      </c>
      <c r="B11" s="2">
        <v>92.45</v>
      </c>
      <c r="C11" s="2">
        <v>64.819999999999993</v>
      </c>
      <c r="D11" s="2">
        <v>10</v>
      </c>
      <c r="F11">
        <v>2004</v>
      </c>
      <c r="G11">
        <v>10.38</v>
      </c>
      <c r="H11">
        <v>4.08</v>
      </c>
      <c r="I11">
        <v>1.2</v>
      </c>
      <c r="J11">
        <v>7</v>
      </c>
      <c r="K11">
        <f t="shared" si="0"/>
        <v>16.36</v>
      </c>
    </row>
    <row r="12" spans="1:11" x14ac:dyDescent="0.25">
      <c r="A12">
        <v>2005</v>
      </c>
      <c r="B12" s="2">
        <v>74.27</v>
      </c>
      <c r="C12" s="2">
        <v>63.09</v>
      </c>
      <c r="D12" s="3">
        <v>15.65</v>
      </c>
      <c r="F12">
        <v>2005</v>
      </c>
      <c r="G12">
        <v>4.8899999999999997</v>
      </c>
      <c r="H12">
        <v>4.6500000000000004</v>
      </c>
      <c r="I12" s="4">
        <v>1.34</v>
      </c>
      <c r="J12">
        <v>8</v>
      </c>
      <c r="K12">
        <f t="shared" si="0"/>
        <v>15.670000000000002</v>
      </c>
    </row>
    <row r="13" spans="1:11" x14ac:dyDescent="0.25">
      <c r="A13">
        <v>2006</v>
      </c>
      <c r="B13" s="2">
        <v>246.29</v>
      </c>
      <c r="C13" s="2">
        <v>72</v>
      </c>
      <c r="D13" s="2">
        <v>3.8</v>
      </c>
      <c r="F13">
        <v>2006</v>
      </c>
      <c r="G13">
        <v>6.1</v>
      </c>
      <c r="H13">
        <v>3.73</v>
      </c>
      <c r="I13">
        <v>1.8</v>
      </c>
      <c r="J13">
        <v>9</v>
      </c>
      <c r="K13">
        <f t="shared" si="0"/>
        <v>14.980000000000002</v>
      </c>
    </row>
    <row r="14" spans="1:11" x14ac:dyDescent="0.25">
      <c r="A14">
        <v>2007</v>
      </c>
      <c r="B14" s="2">
        <v>340.86</v>
      </c>
      <c r="C14" s="2">
        <v>91.95</v>
      </c>
      <c r="D14" s="2">
        <v>15.7</v>
      </c>
      <c r="F14">
        <v>2007</v>
      </c>
      <c r="G14">
        <v>9.7100000000000009</v>
      </c>
      <c r="H14">
        <v>3.27</v>
      </c>
      <c r="I14">
        <v>2</v>
      </c>
      <c r="J14">
        <v>10</v>
      </c>
      <c r="K14">
        <f t="shared" si="0"/>
        <v>14.290000000000003</v>
      </c>
    </row>
    <row r="15" spans="1:11" x14ac:dyDescent="0.25">
      <c r="A15">
        <v>2008</v>
      </c>
      <c r="B15" s="2">
        <v>363.31</v>
      </c>
      <c r="C15" s="2">
        <v>54.77</v>
      </c>
      <c r="D15" s="3">
        <v>15.65</v>
      </c>
      <c r="F15">
        <v>2008</v>
      </c>
      <c r="G15">
        <v>8.41</v>
      </c>
      <c r="H15">
        <v>2.86</v>
      </c>
      <c r="I15" s="4">
        <v>1.34</v>
      </c>
      <c r="J15">
        <v>11</v>
      </c>
      <c r="K15">
        <f t="shared" si="0"/>
        <v>13.600000000000001</v>
      </c>
    </row>
    <row r="16" spans="1:11" x14ac:dyDescent="0.25">
      <c r="A16">
        <v>2009</v>
      </c>
      <c r="B16" s="2">
        <v>268.44</v>
      </c>
      <c r="C16" s="2">
        <v>39.770000000000003</v>
      </c>
      <c r="D16" s="2">
        <v>5.5</v>
      </c>
      <c r="F16">
        <v>2009</v>
      </c>
      <c r="G16">
        <v>6.12</v>
      </c>
      <c r="H16">
        <v>2.83</v>
      </c>
      <c r="I16">
        <v>0.8</v>
      </c>
      <c r="J16">
        <v>12</v>
      </c>
      <c r="K16">
        <f t="shared" si="0"/>
        <v>12.910000000000002</v>
      </c>
    </row>
    <row r="17" spans="1:11" x14ac:dyDescent="0.25">
      <c r="A17">
        <v>2010</v>
      </c>
      <c r="B17" s="2">
        <v>313.25</v>
      </c>
      <c r="C17" s="2">
        <v>40.880000000000003</v>
      </c>
      <c r="D17" s="2">
        <v>21.31</v>
      </c>
      <c r="F17">
        <v>2010</v>
      </c>
      <c r="G17">
        <v>6.14</v>
      </c>
      <c r="H17">
        <v>3.71</v>
      </c>
      <c r="I17">
        <v>3.34</v>
      </c>
      <c r="J17">
        <v>13</v>
      </c>
      <c r="K17">
        <f t="shared" si="0"/>
        <v>12.220000000000002</v>
      </c>
    </row>
    <row r="18" spans="1:11" x14ac:dyDescent="0.25">
      <c r="A18">
        <v>2011</v>
      </c>
      <c r="B18" s="2">
        <v>153.36000000000001</v>
      </c>
      <c r="C18" s="2">
        <v>35.799999999999997</v>
      </c>
      <c r="D18" s="3">
        <v>15.65</v>
      </c>
      <c r="F18">
        <v>2011</v>
      </c>
      <c r="G18">
        <v>3.29</v>
      </c>
      <c r="H18">
        <v>2.81</v>
      </c>
      <c r="I18" s="4">
        <v>1.34</v>
      </c>
      <c r="J18">
        <v>14</v>
      </c>
      <c r="K18">
        <f t="shared" si="0"/>
        <v>11.530000000000001</v>
      </c>
    </row>
    <row r="19" spans="1:11" x14ac:dyDescent="0.25">
      <c r="A19">
        <v>2012</v>
      </c>
      <c r="B19" s="2">
        <v>272.91000000000003</v>
      </c>
      <c r="C19" s="2">
        <v>43.65</v>
      </c>
      <c r="D19" s="3">
        <v>15.65</v>
      </c>
      <c r="F19">
        <v>2012</v>
      </c>
      <c r="G19">
        <v>6.73</v>
      </c>
      <c r="H19">
        <v>4.2300000000000004</v>
      </c>
      <c r="I19" s="4">
        <v>1.34</v>
      </c>
      <c r="J19">
        <v>15</v>
      </c>
      <c r="K19">
        <f t="shared" si="0"/>
        <v>10.840000000000002</v>
      </c>
    </row>
    <row r="20" spans="1:11" x14ac:dyDescent="0.25">
      <c r="A20">
        <v>2013</v>
      </c>
      <c r="B20" s="2">
        <v>455.49</v>
      </c>
      <c r="C20" s="2">
        <v>10.68</v>
      </c>
      <c r="D20" s="3">
        <v>15.65</v>
      </c>
      <c r="F20">
        <v>2013</v>
      </c>
      <c r="G20">
        <v>13.13</v>
      </c>
      <c r="H20">
        <v>0.94</v>
      </c>
      <c r="I20" s="4">
        <v>1.34</v>
      </c>
      <c r="J20">
        <v>16</v>
      </c>
      <c r="K20">
        <f t="shared" si="0"/>
        <v>10.150000000000002</v>
      </c>
    </row>
    <row r="21" spans="1:11" x14ac:dyDescent="0.25">
      <c r="A21">
        <v>2014</v>
      </c>
      <c r="B21" s="2">
        <v>368.28</v>
      </c>
      <c r="C21" s="2">
        <v>55.07</v>
      </c>
      <c r="D21" s="3">
        <v>15.65</v>
      </c>
      <c r="F21">
        <v>2014</v>
      </c>
      <c r="G21">
        <v>8.51</v>
      </c>
      <c r="H21">
        <v>1.81</v>
      </c>
      <c r="I21" s="4">
        <v>1.34</v>
      </c>
      <c r="J21">
        <v>17</v>
      </c>
      <c r="K21">
        <f t="shared" si="0"/>
        <v>9.4600000000000026</v>
      </c>
    </row>
    <row r="23" spans="1:11" x14ac:dyDescent="0.25">
      <c r="E23" s="2"/>
    </row>
    <row r="24" spans="1:11" x14ac:dyDescent="0.25">
      <c r="A24" s="4" t="s">
        <v>18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Figures_d_e</vt:lpstr>
      <vt:lpstr>Figures_f_g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Axe</dc:creator>
  <cp:lastModifiedBy>Jo Foden</cp:lastModifiedBy>
  <dcterms:created xsi:type="dcterms:W3CDTF">2017-02-26T17:03:10Z</dcterms:created>
  <dcterms:modified xsi:type="dcterms:W3CDTF">2017-08-15T13:34:45Z</dcterms:modified>
</cp:coreProperties>
</file>