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sparbdc\ORG3\DATA\OSPAR\EIHA\fishing_for_litter\archive\2019\"/>
    </mc:Choice>
  </mc:AlternateContent>
  <xr:revisionPtr revIDLastSave="0" documentId="13_ncr:1_{769A192D-9297-4DD7-B846-67FF9F7BD553}" xr6:coauthVersionLast="46" xr6:coauthVersionMax="46" xr10:uidLastSave="{00000000-0000-0000-0000-000000000000}"/>
  <bookViews>
    <workbookView xWindow="-93" yWindow="-93" windowWidth="25786" windowHeight="13986" xr2:uid="{6EB7BEBB-02A1-42F4-AED1-2B33862DE602}"/>
  </bookViews>
  <sheets>
    <sheet name="2019" sheetId="1" r:id="rId1"/>
  </sheets>
  <definedNames>
    <definedName name="_xlnm._FilterDatabase" localSheetId="0" hidden="1">'2019'!$A$1:$H$95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18" i="1"/>
  <c r="G17" i="1"/>
  <c r="G16" i="1"/>
  <c r="G15" i="1"/>
  <c r="G14" i="1"/>
  <c r="G13" i="1"/>
</calcChain>
</file>

<file path=xl/sharedStrings.xml><?xml version="1.0" encoding="utf-8"?>
<sst xmlns="http://schemas.openxmlformats.org/spreadsheetml/2006/main" count="268" uniqueCount="152">
  <si>
    <t>Year</t>
  </si>
  <si>
    <t>Country</t>
  </si>
  <si>
    <t>Harbour</t>
  </si>
  <si>
    <t>Latitude</t>
  </si>
  <si>
    <t>Longitude</t>
  </si>
  <si>
    <t>Number of vessels</t>
  </si>
  <si>
    <t>Weight of waste</t>
  </si>
  <si>
    <t>Notes</t>
  </si>
  <si>
    <t>Belgium</t>
  </si>
  <si>
    <t>Zeebrugge</t>
  </si>
  <si>
    <t>Norddeich</t>
  </si>
  <si>
    <t>Greetsiel</t>
  </si>
  <si>
    <t>Ditzum</t>
  </si>
  <si>
    <t>Neuharlingersiel</t>
  </si>
  <si>
    <t>Dornumersiel</t>
  </si>
  <si>
    <t>Cuxhaven</t>
  </si>
  <si>
    <t>Fedderwardersiel</t>
  </si>
  <si>
    <t>Büsum</t>
  </si>
  <si>
    <t>Eider Barrage</t>
  </si>
  <si>
    <t>Germany</t>
  </si>
  <si>
    <t>Marín</t>
  </si>
  <si>
    <t>The Netherlands</t>
  </si>
  <si>
    <t>Den Helder</t>
  </si>
  <si>
    <t>Stellendam</t>
  </si>
  <si>
    <t>IJmuiden</t>
  </si>
  <si>
    <t>Vlissingen</t>
  </si>
  <si>
    <t>Harlingen</t>
  </si>
  <si>
    <t>Den Oever</t>
  </si>
  <si>
    <t>Eemshaven</t>
  </si>
  <si>
    <t>Delfzijl</t>
  </si>
  <si>
    <t>Lauwersoog</t>
  </si>
  <si>
    <t>Colijnsplaat</t>
  </si>
  <si>
    <t>Breskens</t>
  </si>
  <si>
    <t>Scheveningen</t>
  </si>
  <si>
    <t>Newlyn</t>
  </si>
  <si>
    <t>* port has visiting vessels landing which are not inc in no.of vessels</t>
  </si>
  <si>
    <t>St Ives</t>
  </si>
  <si>
    <t>Hayle</t>
  </si>
  <si>
    <t>Newquay</t>
  </si>
  <si>
    <t>Padstow</t>
  </si>
  <si>
    <t>Clovelly</t>
  </si>
  <si>
    <t>Private harbour removes waste - no data available</t>
  </si>
  <si>
    <t>Ilfracombe</t>
  </si>
  <si>
    <t>Local authority harbour removes waste - no data available</t>
  </si>
  <si>
    <t>Mevagissey</t>
  </si>
  <si>
    <t>Looe</t>
  </si>
  <si>
    <t>Plymouth</t>
  </si>
  <si>
    <t>Salcombe</t>
  </si>
  <si>
    <t>Brixham</t>
  </si>
  <si>
    <t>Eyemouth</t>
  </si>
  <si>
    <t>Peterhead</t>
  </si>
  <si>
    <t>Fraserburgh</t>
  </si>
  <si>
    <t>Buckie</t>
  </si>
  <si>
    <t>Scrabster</t>
  </si>
  <si>
    <t>Kinlochbervie</t>
  </si>
  <si>
    <t>Ullapool</t>
  </si>
  <si>
    <t>Tarbert</t>
  </si>
  <si>
    <t>Campbelltown</t>
  </si>
  <si>
    <t>Rothesay</t>
  </si>
  <si>
    <t>Isle of Whithorn</t>
  </si>
  <si>
    <t>Kirkcudbright</t>
  </si>
  <si>
    <t>Dunbar</t>
  </si>
  <si>
    <t>Troon</t>
  </si>
  <si>
    <t>Macduff</t>
  </si>
  <si>
    <t>Spain</t>
  </si>
  <si>
    <t>Lerwick</t>
  </si>
  <si>
    <t>Cullivoe</t>
  </si>
  <si>
    <t>Scalloway</t>
  </si>
  <si>
    <t>NA</t>
  </si>
  <si>
    <t>*Weighings were combined with Dornumersiel in 2019</t>
  </si>
  <si>
    <t>see note Neuharlingersiel</t>
  </si>
  <si>
    <t>Oostende</t>
  </si>
  <si>
    <t>source: RepescaPlas Project</t>
  </si>
  <si>
    <t>Bueu</t>
  </si>
  <si>
    <t>source: Circular Seas Project</t>
  </si>
  <si>
    <t>Santa Uxía de Ribeira</t>
  </si>
  <si>
    <t>Gijón</t>
  </si>
  <si>
    <t xml:space="preserve">Punta del Moral </t>
  </si>
  <si>
    <t>Isla Cristina</t>
  </si>
  <si>
    <t>Hondarribia</t>
  </si>
  <si>
    <t>source: LEMA LIFE Project. Mainly purse seiners, pole and liners</t>
  </si>
  <si>
    <t>Ondarroa</t>
  </si>
  <si>
    <t>source: LEMA LIFE Project. 1 bottom otter trawler, 2 pair trawlers</t>
  </si>
  <si>
    <t>Bermeo</t>
  </si>
  <si>
    <t>source: LEMA LIFE Project. Artisanal, trollers, gillneters, hand liners</t>
  </si>
  <si>
    <t>A Coruña</t>
  </si>
  <si>
    <t>source: Upcycling the Oceans</t>
  </si>
  <si>
    <t>Cambados</t>
  </si>
  <si>
    <t>source: CleanAtlantic</t>
  </si>
  <si>
    <t>Vigo</t>
  </si>
  <si>
    <t>source: ML-Style</t>
  </si>
  <si>
    <t>Vilanova de Arousa</t>
  </si>
  <si>
    <t>Portonovo</t>
  </si>
  <si>
    <t>Tragove</t>
  </si>
  <si>
    <t>Cangas</t>
  </si>
  <si>
    <t xml:space="preserve">Ireland </t>
  </si>
  <si>
    <t>Castletownbere</t>
  </si>
  <si>
    <t xml:space="preserve">BIM ran a national recruitment campaign as part of Irleand Clean Oceans ,in Sept19 to Dec 19 , 244 vessels, with 1169 crew registered </t>
  </si>
  <si>
    <t xml:space="preserve">Union Hall </t>
  </si>
  <si>
    <t>Killybegs</t>
  </si>
  <si>
    <t xml:space="preserve">Clogherhead </t>
  </si>
  <si>
    <t>Greencastle</t>
  </si>
  <si>
    <t xml:space="preserve">Dingle </t>
  </si>
  <si>
    <t xml:space="preserve">Dunmore East </t>
  </si>
  <si>
    <t>Ross A Mhil</t>
  </si>
  <si>
    <t xml:space="preserve">Kinsale </t>
  </si>
  <si>
    <t xml:space="preserve">Kilmore Quay </t>
  </si>
  <si>
    <t xml:space="preserve">Baltimore </t>
  </si>
  <si>
    <t xml:space="preserve">other addresses/home ports </t>
  </si>
  <si>
    <t xml:space="preserve">Ireland has 12 offical FFL ports . However there a lot of small municpa ports and vessels when they signed up might have put their home port , which was not a FFFL port . However these would bring FFL to the regsitered ports where possible depending on fishery, seasons and their operational activity. </t>
  </si>
  <si>
    <t>Big Bags are being collected by  Bek &amp; Verburg</t>
  </si>
  <si>
    <t>Big Bags are being collected by Bek &amp; Verburg</t>
  </si>
  <si>
    <t>Big Bags are being collected by Bek &amp; Verburg and fishing nets by SUEZ Recycling and Recovery Netherlands</t>
  </si>
  <si>
    <t>Big Bags are being collected by SUEZ Recycling and Recovery Netherlands</t>
  </si>
  <si>
    <t>Big Bags are being collected by the local council refuge service of delfzijl.</t>
  </si>
  <si>
    <t>In Lauwersoog komen steeds meer schepen die met FFL meedoen en ook daar hun Big Bags afzetten en nieuwe meenemen</t>
  </si>
  <si>
    <t>Service from Martens Cleaning. This year including weight.</t>
  </si>
  <si>
    <t>This vessel has been sold in Sept. 2019 to Katwijk and has been renamed KW 14. Is now fishing from IJmuiden  and no more fishing vessels in Breskens</t>
  </si>
  <si>
    <t xml:space="preserve">De voorraad Big Bags ligt in Scheveningen bij Westkust Haven Service. Deze Firma verzorgt de voorraad Big Bags voor de schepen . </t>
  </si>
  <si>
    <t>Ameland</t>
  </si>
  <si>
    <t>Norway</t>
  </si>
  <si>
    <t>Tromsø</t>
  </si>
  <si>
    <t>Fishery related/recyclable waste: 10.000, Other: 67.020</t>
  </si>
  <si>
    <t>Ålesund</t>
  </si>
  <si>
    <t>Fishery related/recyclable waste: 86.040, Other: 380</t>
  </si>
  <si>
    <t>Egersund</t>
  </si>
  <si>
    <t>Fishery related/recyclable waste: 0, Other: 8.700</t>
  </si>
  <si>
    <t>Karmøy</t>
  </si>
  <si>
    <t>Fishery related/recyclable waste: 0, Other: 4.000</t>
  </si>
  <si>
    <t>Hvaler</t>
  </si>
  <si>
    <t>Måløy</t>
  </si>
  <si>
    <t>Fishery related/recyclable waste: 11.020, Other: 9.980</t>
  </si>
  <si>
    <t>Båtsfjord</t>
  </si>
  <si>
    <t>Fishery related/recyclable waste: 0, Other: 10.440</t>
  </si>
  <si>
    <t>Austevoll</t>
  </si>
  <si>
    <t>Stamsund</t>
  </si>
  <si>
    <t>Fishery related/recyclable waste: 0, Other 10.720</t>
  </si>
  <si>
    <t>Sweden</t>
  </si>
  <si>
    <t>SE have no FFL schemes since we have the 100% No Special Fee System, which also includes marine litter caught during normal fishing operations. We believe that a 100% NSF-system including marine litter caught during normal fishing activites would have a similiar effect in the marine environment as FFL.</t>
  </si>
  <si>
    <t>UK</t>
  </si>
  <si>
    <t>Small harbour that doesn't get bin emptied often</t>
  </si>
  <si>
    <t>Scotland</t>
  </si>
  <si>
    <t xml:space="preserve">Eyemouth is a small harbour that generally has one skip empty every 2 years. </t>
  </si>
  <si>
    <t>Buckie is a small harbour and doesn’t fill the skip more thn once a year. The last skip empty was October 2017 (1.14 tonnes). We exepted another emtpy in 2019 but it wasn’t needed until Feb 2020 (1.09 tonnes).</t>
  </si>
  <si>
    <t xml:space="preserve">These harbours have typically been grouped together in the past. As of May 2019, the project had a refresh with new skips installed and now the values will now by by harbour going forward. </t>
  </si>
  <si>
    <t>Weight not recorded.</t>
  </si>
  <si>
    <t xml:space="preserve">Dunbar is a small harbour that generally has one skip empty every year or 2 years. </t>
  </si>
  <si>
    <t>Lochinver</t>
  </si>
  <si>
    <t xml:space="preserve">Lochinver is a new harbour to the project so tonnages will be low to begin with until things develop further. </t>
  </si>
  <si>
    <t>Mallaig</t>
  </si>
  <si>
    <t>Mallaig is newly on the project and has a large skip at the harobur which is yet to be filled</t>
  </si>
  <si>
    <t>25 km beach clean up. Beachcombers project under FFL-umbrella organised by the Ameland council once a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</si>
</sst>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0"/>
    <numFmt numFmtId="166" formatCode="0.000"/>
    <numFmt numFmtId="167" formatCode="0.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3" applyFont="1" applyAlignment="1">
      <alignment horizontal="left"/>
    </xf>
    <xf numFmtId="0" fontId="4" fillId="0" borderId="0" xfId="3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1" applyFont="1" applyBorder="1" applyAlignment="1">
      <alignment horizontal="left" vertical="top"/>
    </xf>
    <xf numFmtId="0" fontId="0" fillId="0" borderId="0" xfId="0" applyFont="1" applyFill="1" applyAlignment="1">
      <alignment horizontal="left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Alignment="1">
      <alignment horizontal="left"/>
    </xf>
    <xf numFmtId="167" fontId="0" fillId="0" borderId="0" xfId="0" applyNumberFormat="1" applyFont="1" applyBorder="1" applyAlignment="1">
      <alignment horizontal="left"/>
    </xf>
    <xf numFmtId="167" fontId="0" fillId="0" borderId="0" xfId="0" applyNumberFormat="1" applyFont="1" applyFill="1" applyBorder="1" applyAlignment="1">
      <alignment horizontal="left"/>
    </xf>
    <xf numFmtId="167" fontId="4" fillId="0" borderId="0" xfId="3" applyNumberFormat="1" applyFont="1" applyAlignment="1">
      <alignment horizontal="left"/>
    </xf>
    <xf numFmtId="167" fontId="0" fillId="0" borderId="0" xfId="0" applyNumberFormat="1" applyFont="1" applyAlignment="1">
      <alignment horizontal="left" vertical="center"/>
    </xf>
    <xf numFmtId="167" fontId="0" fillId="0" borderId="0" xfId="0" applyNumberFormat="1" applyFont="1" applyAlignment="1">
      <alignment horizontal="left" vertical="center" wrapText="1"/>
    </xf>
    <xf numFmtId="167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166" fontId="0" fillId="0" borderId="0" xfId="0" applyNumberFormat="1" applyFont="1" applyBorder="1" applyAlignment="1">
      <alignment horizontal="left"/>
    </xf>
  </cellXfs>
  <cellStyles count="4">
    <cellStyle name="Normal" xfId="0" builtinId="0"/>
    <cellStyle name="Normal 2" xfId="2" xr:uid="{8C029CF7-6E21-4D23-B05F-AD5115B28236}"/>
    <cellStyle name="Normal 3" xfId="3" xr:uid="{A694F531-4642-4A5C-A67B-7ECF4C3E5D24}"/>
    <cellStyle name="Standard 2" xfId="1" xr:uid="{C3E4F1B7-4338-4751-8702-F1C5E8E9A5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0993F-D4B2-4A19-8524-C43D2E11AA8E}">
  <dimension ref="A1:H95"/>
  <sheetViews>
    <sheetView tabSelected="1" zoomScale="80" zoomScaleNormal="80" zoomScaleSheetLayoutView="50" workbookViewId="0"/>
  </sheetViews>
  <sheetFormatPr defaultColWidth="9.1171875" defaultRowHeight="14.35" x14ac:dyDescent="0.5"/>
  <cols>
    <col min="1" max="1" width="11.41015625" style="1" customWidth="1"/>
    <col min="2" max="2" width="22.87890625" style="1" customWidth="1"/>
    <col min="3" max="3" width="25.87890625" style="1" customWidth="1"/>
    <col min="4" max="4" width="17.703125" style="1" customWidth="1"/>
    <col min="5" max="5" width="19.87890625" style="1" customWidth="1"/>
    <col min="6" max="6" width="22.1171875" style="1" bestFit="1" customWidth="1"/>
    <col min="7" max="7" width="18.29296875" style="1" customWidth="1"/>
    <col min="8" max="8" width="244.76171875" style="1" bestFit="1" customWidth="1"/>
    <col min="9" max="16384" width="9.1171875" style="1"/>
  </cols>
  <sheetData>
    <row r="1" spans="1:8" x14ac:dyDescent="0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x14ac:dyDescent="0.5">
      <c r="A2" s="1">
        <v>2019</v>
      </c>
      <c r="B2" s="1" t="s">
        <v>8</v>
      </c>
      <c r="C2" s="1" t="s">
        <v>9</v>
      </c>
      <c r="D2" s="20">
        <v>51.308731000000002</v>
      </c>
      <c r="E2" s="20">
        <v>3.2043699999999999</v>
      </c>
      <c r="F2" s="1">
        <v>80</v>
      </c>
      <c r="G2" s="1">
        <v>10365</v>
      </c>
    </row>
    <row r="3" spans="1:8" x14ac:dyDescent="0.5">
      <c r="A3" s="1">
        <v>2019</v>
      </c>
      <c r="B3" s="1" t="s">
        <v>8</v>
      </c>
      <c r="C3" s="1" t="s">
        <v>71</v>
      </c>
      <c r="D3" s="20">
        <v>51.231707999999998</v>
      </c>
      <c r="E3" s="20">
        <v>2.9332829999999999</v>
      </c>
      <c r="F3" s="1">
        <v>6</v>
      </c>
      <c r="G3" s="1">
        <v>345</v>
      </c>
    </row>
    <row r="4" spans="1:8" x14ac:dyDescent="0.5">
      <c r="A4" s="1">
        <v>2019</v>
      </c>
      <c r="B4" s="1" t="s">
        <v>19</v>
      </c>
      <c r="C4" s="9" t="s">
        <v>10</v>
      </c>
      <c r="D4" s="20">
        <v>53.628455000000002</v>
      </c>
      <c r="E4" s="20">
        <v>7.1579360000000003</v>
      </c>
      <c r="F4" s="10">
        <v>10</v>
      </c>
      <c r="G4" s="3">
        <v>3.24</v>
      </c>
    </row>
    <row r="5" spans="1:8" x14ac:dyDescent="0.5">
      <c r="A5" s="1">
        <v>2019</v>
      </c>
      <c r="B5" s="1" t="s">
        <v>19</v>
      </c>
      <c r="C5" s="9" t="s">
        <v>11</v>
      </c>
      <c r="D5" s="20">
        <v>53.668599999999998</v>
      </c>
      <c r="E5" s="20">
        <v>7.0393179999999997</v>
      </c>
      <c r="F5" s="10">
        <v>29</v>
      </c>
      <c r="G5" s="10">
        <v>0.84</v>
      </c>
    </row>
    <row r="6" spans="1:8" x14ac:dyDescent="0.5">
      <c r="A6" s="1">
        <v>2019</v>
      </c>
      <c r="B6" s="1" t="s">
        <v>19</v>
      </c>
      <c r="C6" s="11" t="s">
        <v>12</v>
      </c>
      <c r="D6" s="20">
        <v>53.317799999999998</v>
      </c>
      <c r="E6" s="20">
        <v>7.2827339999999996</v>
      </c>
      <c r="F6" s="10">
        <v>7</v>
      </c>
      <c r="G6" s="10">
        <v>0.4</v>
      </c>
    </row>
    <row r="7" spans="1:8" x14ac:dyDescent="0.5">
      <c r="A7" s="1">
        <v>2019</v>
      </c>
      <c r="B7" s="1" t="s">
        <v>19</v>
      </c>
      <c r="C7" s="11" t="s">
        <v>13</v>
      </c>
      <c r="D7" s="20">
        <v>53.703800000000001</v>
      </c>
      <c r="E7" s="20">
        <v>7.7052779999999998</v>
      </c>
      <c r="F7" s="10">
        <v>7</v>
      </c>
      <c r="G7" s="10"/>
      <c r="H7" s="1" t="s">
        <v>69</v>
      </c>
    </row>
    <row r="8" spans="1:8" x14ac:dyDescent="0.5">
      <c r="A8" s="1">
        <v>2019</v>
      </c>
      <c r="B8" s="1" t="s">
        <v>19</v>
      </c>
      <c r="C8" s="12" t="s">
        <v>14</v>
      </c>
      <c r="D8" s="21">
        <v>53.682017999999999</v>
      </c>
      <c r="E8" s="21">
        <v>7.4870970000000003</v>
      </c>
      <c r="F8" s="10">
        <v>9</v>
      </c>
      <c r="G8" s="10">
        <v>2.2400000000000002</v>
      </c>
      <c r="H8" s="1" t="s">
        <v>70</v>
      </c>
    </row>
    <row r="9" spans="1:8" x14ac:dyDescent="0.5">
      <c r="A9" s="1">
        <v>2019</v>
      </c>
      <c r="B9" s="1" t="s">
        <v>19</v>
      </c>
      <c r="C9" s="12" t="s">
        <v>15</v>
      </c>
      <c r="D9" s="20">
        <v>53.870528</v>
      </c>
      <c r="E9" s="20">
        <v>8.7125979999999998</v>
      </c>
      <c r="F9" s="10">
        <v>11</v>
      </c>
      <c r="G9" s="10">
        <v>0.59</v>
      </c>
    </row>
    <row r="10" spans="1:8" x14ac:dyDescent="0.5">
      <c r="A10" s="1">
        <v>2019</v>
      </c>
      <c r="B10" s="1" t="s">
        <v>19</v>
      </c>
      <c r="C10" s="11" t="s">
        <v>16</v>
      </c>
      <c r="D10" s="21">
        <v>53.598852000000001</v>
      </c>
      <c r="E10" s="21">
        <v>8.3567330000000002</v>
      </c>
      <c r="F10" s="3">
        <v>7</v>
      </c>
      <c r="G10" s="3">
        <v>0.97</v>
      </c>
    </row>
    <row r="11" spans="1:8" x14ac:dyDescent="0.5">
      <c r="A11" s="1">
        <v>2019</v>
      </c>
      <c r="B11" s="1" t="s">
        <v>19</v>
      </c>
      <c r="C11" s="9" t="s">
        <v>17</v>
      </c>
      <c r="D11" s="22">
        <v>54.119399999999999</v>
      </c>
      <c r="E11" s="22">
        <v>8.8596000000000004</v>
      </c>
      <c r="F11" s="3">
        <v>45</v>
      </c>
      <c r="G11" s="13">
        <v>1.4059999999999999</v>
      </c>
    </row>
    <row r="12" spans="1:8" x14ac:dyDescent="0.5">
      <c r="A12" s="1">
        <v>2019</v>
      </c>
      <c r="B12" s="1" t="s">
        <v>19</v>
      </c>
      <c r="C12" s="9" t="s">
        <v>18</v>
      </c>
      <c r="D12" s="22">
        <v>54.266199999999998</v>
      </c>
      <c r="E12" s="22">
        <v>8.8414999999999999</v>
      </c>
      <c r="F12" s="3">
        <v>6</v>
      </c>
      <c r="G12" s="3">
        <v>0.37</v>
      </c>
    </row>
    <row r="13" spans="1:8" x14ac:dyDescent="0.5">
      <c r="A13" s="1">
        <v>2019</v>
      </c>
      <c r="B13" s="8" t="s">
        <v>64</v>
      </c>
      <c r="C13" s="8" t="s">
        <v>20</v>
      </c>
      <c r="D13" s="20">
        <v>42.399448999999997</v>
      </c>
      <c r="E13" s="20">
        <v>-8.7013420000000004</v>
      </c>
      <c r="F13" s="8">
        <v>6</v>
      </c>
      <c r="G13" s="14">
        <f>24680/1000</f>
        <v>24.68</v>
      </c>
      <c r="H13" s="8" t="s">
        <v>72</v>
      </c>
    </row>
    <row r="14" spans="1:8" x14ac:dyDescent="0.5">
      <c r="A14" s="1">
        <v>2019</v>
      </c>
      <c r="B14" s="8" t="s">
        <v>64</v>
      </c>
      <c r="C14" s="8" t="s">
        <v>73</v>
      </c>
      <c r="D14" s="20">
        <v>42.327800000000003</v>
      </c>
      <c r="E14" s="20">
        <v>-8.7846089999999997</v>
      </c>
      <c r="F14" s="8">
        <v>1</v>
      </c>
      <c r="G14" s="14">
        <f>378/1000</f>
        <v>0.378</v>
      </c>
      <c r="H14" s="8" t="s">
        <v>74</v>
      </c>
    </row>
    <row r="15" spans="1:8" x14ac:dyDescent="0.5">
      <c r="A15" s="1">
        <v>2019</v>
      </c>
      <c r="B15" s="8" t="s">
        <v>64</v>
      </c>
      <c r="C15" s="8" t="s">
        <v>75</v>
      </c>
      <c r="D15" s="20">
        <v>42.558687999999997</v>
      </c>
      <c r="E15" s="20">
        <v>-8.9889960000000002</v>
      </c>
      <c r="F15" s="8">
        <v>3</v>
      </c>
      <c r="G15" s="14">
        <f>1211/1000</f>
        <v>1.2110000000000001</v>
      </c>
      <c r="H15" s="8" t="s">
        <v>74</v>
      </c>
    </row>
    <row r="16" spans="1:8" x14ac:dyDescent="0.5">
      <c r="A16" s="1">
        <v>2019</v>
      </c>
      <c r="B16" s="8" t="s">
        <v>64</v>
      </c>
      <c r="C16" s="8" t="s">
        <v>76</v>
      </c>
      <c r="D16" s="20">
        <v>43.549104999999997</v>
      </c>
      <c r="E16" s="20">
        <v>-5.688167</v>
      </c>
      <c r="F16" s="8">
        <v>3</v>
      </c>
      <c r="G16" s="14">
        <f>4640/1000</f>
        <v>4.6399999999999997</v>
      </c>
      <c r="H16" s="8" t="s">
        <v>74</v>
      </c>
    </row>
    <row r="17" spans="1:8" x14ac:dyDescent="0.5">
      <c r="A17" s="1">
        <v>2019</v>
      </c>
      <c r="B17" s="8" t="s">
        <v>64</v>
      </c>
      <c r="C17" s="8" t="s">
        <v>77</v>
      </c>
      <c r="D17" s="20">
        <v>37.186111450195</v>
      </c>
      <c r="E17" s="20">
        <v>-7.3394446372986</v>
      </c>
      <c r="F17" s="8">
        <v>8</v>
      </c>
      <c r="G17" s="14">
        <f>1315/1000</f>
        <v>1.3149999999999999</v>
      </c>
      <c r="H17" s="8" t="s">
        <v>74</v>
      </c>
    </row>
    <row r="18" spans="1:8" x14ac:dyDescent="0.5">
      <c r="A18" s="1">
        <v>2019</v>
      </c>
      <c r="B18" s="8" t="s">
        <v>64</v>
      </c>
      <c r="C18" s="8" t="s">
        <v>78</v>
      </c>
      <c r="D18" s="20">
        <v>37.205786000000003</v>
      </c>
      <c r="E18" s="20">
        <v>-7.3297020000000002</v>
      </c>
      <c r="F18" s="8">
        <v>7</v>
      </c>
      <c r="G18" s="14">
        <f>1925/1000</f>
        <v>1.925</v>
      </c>
      <c r="H18" s="8" t="s">
        <v>74</v>
      </c>
    </row>
    <row r="19" spans="1:8" x14ac:dyDescent="0.5">
      <c r="A19" s="1">
        <v>2019</v>
      </c>
      <c r="B19" s="15" t="s">
        <v>64</v>
      </c>
      <c r="C19" s="8" t="s">
        <v>79</v>
      </c>
      <c r="D19" s="20">
        <v>43.388611109999999</v>
      </c>
      <c r="E19" s="20">
        <v>-1.7833333330000001</v>
      </c>
      <c r="F19" s="8">
        <v>4</v>
      </c>
      <c r="G19" s="15" t="s">
        <v>68</v>
      </c>
      <c r="H19" s="8" t="s">
        <v>80</v>
      </c>
    </row>
    <row r="20" spans="1:8" x14ac:dyDescent="0.5">
      <c r="A20" s="1">
        <v>2019</v>
      </c>
      <c r="B20" s="15" t="s">
        <v>64</v>
      </c>
      <c r="C20" s="8" t="s">
        <v>81</v>
      </c>
      <c r="D20" s="20">
        <v>43.323611110000002</v>
      </c>
      <c r="E20" s="20">
        <v>-2.4249999999999998</v>
      </c>
      <c r="F20" s="8">
        <v>5</v>
      </c>
      <c r="G20" s="15" t="s">
        <v>68</v>
      </c>
      <c r="H20" s="8" t="s">
        <v>82</v>
      </c>
    </row>
    <row r="21" spans="1:8" x14ac:dyDescent="0.5">
      <c r="A21" s="1">
        <v>2019</v>
      </c>
      <c r="B21" s="15" t="s">
        <v>64</v>
      </c>
      <c r="C21" s="8" t="s">
        <v>83</v>
      </c>
      <c r="D21" s="20">
        <v>43.416388888999997</v>
      </c>
      <c r="E21" s="20">
        <v>-2.7210000000000001</v>
      </c>
      <c r="F21" s="8">
        <v>14</v>
      </c>
      <c r="G21" s="15" t="s">
        <v>68</v>
      </c>
      <c r="H21" s="8" t="s">
        <v>84</v>
      </c>
    </row>
    <row r="22" spans="1:8" x14ac:dyDescent="0.5">
      <c r="A22" s="1">
        <v>2019</v>
      </c>
      <c r="B22" s="15" t="s">
        <v>64</v>
      </c>
      <c r="C22" s="8" t="s">
        <v>85</v>
      </c>
      <c r="D22" s="20">
        <v>43.362499999999997</v>
      </c>
      <c r="E22" s="20">
        <v>-8.3886111109999995</v>
      </c>
      <c r="F22" s="8">
        <v>1</v>
      </c>
      <c r="G22" s="16">
        <f>26.77/1000</f>
        <v>2.6769999999999999E-2</v>
      </c>
      <c r="H22" s="8" t="s">
        <v>86</v>
      </c>
    </row>
    <row r="23" spans="1:8" x14ac:dyDescent="0.5">
      <c r="A23" s="1">
        <v>2019</v>
      </c>
      <c r="B23" s="15" t="s">
        <v>64</v>
      </c>
      <c r="C23" s="8" t="s">
        <v>87</v>
      </c>
      <c r="D23" s="20">
        <v>42.511111110999998</v>
      </c>
      <c r="E23" s="20">
        <v>-8.818333333</v>
      </c>
      <c r="F23" s="8">
        <v>10</v>
      </c>
      <c r="G23" s="8">
        <f>4304/1000</f>
        <v>4.3040000000000003</v>
      </c>
      <c r="H23" s="8" t="s">
        <v>88</v>
      </c>
    </row>
    <row r="24" spans="1:8" x14ac:dyDescent="0.5">
      <c r="A24" s="1">
        <v>2019</v>
      </c>
      <c r="B24" s="15" t="s">
        <v>64</v>
      </c>
      <c r="C24" s="8" t="s">
        <v>89</v>
      </c>
      <c r="D24" s="20">
        <v>42.23</v>
      </c>
      <c r="E24" s="20">
        <v>-8.7427777780000007</v>
      </c>
      <c r="F24" s="8">
        <v>4</v>
      </c>
      <c r="G24" s="17">
        <f>11865.36/1000</f>
        <v>11.865360000000001</v>
      </c>
      <c r="H24" s="8" t="s">
        <v>90</v>
      </c>
    </row>
    <row r="25" spans="1:8" x14ac:dyDescent="0.5">
      <c r="A25" s="1">
        <v>2019</v>
      </c>
      <c r="B25" s="15" t="s">
        <v>64</v>
      </c>
      <c r="C25" s="8" t="s">
        <v>91</v>
      </c>
      <c r="D25" s="20">
        <v>42.563611111</v>
      </c>
      <c r="E25" s="20">
        <v>-8.8316666670000004</v>
      </c>
      <c r="F25" s="8">
        <v>1</v>
      </c>
      <c r="G25" s="17">
        <v>0.28197</v>
      </c>
      <c r="H25" s="8" t="s">
        <v>90</v>
      </c>
    </row>
    <row r="26" spans="1:8" x14ac:dyDescent="0.5">
      <c r="A26" s="1">
        <v>2019</v>
      </c>
      <c r="B26" s="15" t="s">
        <v>64</v>
      </c>
      <c r="C26" s="17" t="s">
        <v>92</v>
      </c>
      <c r="D26" s="20">
        <v>42.398055556000003</v>
      </c>
      <c r="E26" s="20">
        <v>-8.8219444439999997</v>
      </c>
      <c r="F26" s="8">
        <v>1</v>
      </c>
      <c r="G26" s="17">
        <v>0.28197</v>
      </c>
      <c r="H26" s="8" t="s">
        <v>90</v>
      </c>
    </row>
    <row r="27" spans="1:8" x14ac:dyDescent="0.5">
      <c r="A27" s="1">
        <v>2019</v>
      </c>
      <c r="B27" s="15" t="s">
        <v>64</v>
      </c>
      <c r="C27" s="8" t="s">
        <v>93</v>
      </c>
      <c r="D27" s="20">
        <v>42.517777778000003</v>
      </c>
      <c r="E27" s="20">
        <v>-8.8261111109999995</v>
      </c>
      <c r="F27" s="8">
        <v>1</v>
      </c>
      <c r="G27" s="17">
        <v>0.55293000000000003</v>
      </c>
      <c r="H27" s="8" t="s">
        <v>90</v>
      </c>
    </row>
    <row r="28" spans="1:8" x14ac:dyDescent="0.5">
      <c r="A28" s="1">
        <v>2019</v>
      </c>
      <c r="B28" s="15" t="s">
        <v>64</v>
      </c>
      <c r="C28" s="8" t="s">
        <v>94</v>
      </c>
      <c r="D28" s="20">
        <v>42.26</v>
      </c>
      <c r="E28" s="20">
        <v>-8.784444444</v>
      </c>
      <c r="F28" s="8">
        <v>1</v>
      </c>
      <c r="G28" s="17">
        <v>1.1259999999999999E-2</v>
      </c>
      <c r="H28" s="8" t="s">
        <v>90</v>
      </c>
    </row>
    <row r="29" spans="1:8" x14ac:dyDescent="0.5">
      <c r="A29" s="8">
        <v>2019</v>
      </c>
      <c r="B29" s="8" t="s">
        <v>95</v>
      </c>
      <c r="C29" s="8" t="s">
        <v>96</v>
      </c>
      <c r="D29" s="20">
        <v>51.651499999999999</v>
      </c>
      <c r="E29" s="20">
        <v>-9.9102999999999994</v>
      </c>
      <c r="F29" s="8">
        <v>54</v>
      </c>
      <c r="G29" s="8">
        <v>33</v>
      </c>
      <c r="H29" s="8" t="s">
        <v>97</v>
      </c>
    </row>
    <row r="30" spans="1:8" x14ac:dyDescent="0.5">
      <c r="A30" s="8">
        <v>2019</v>
      </c>
      <c r="B30" s="8" t="s">
        <v>95</v>
      </c>
      <c r="C30" s="8" t="s">
        <v>98</v>
      </c>
      <c r="D30" s="20">
        <v>51.558799999999998</v>
      </c>
      <c r="E30" s="20">
        <v>-9.1434999999999995</v>
      </c>
      <c r="F30" s="8">
        <v>12</v>
      </c>
      <c r="G30" s="8">
        <v>20.18</v>
      </c>
      <c r="H30" s="8" t="s">
        <v>97</v>
      </c>
    </row>
    <row r="31" spans="1:8" x14ac:dyDescent="0.5">
      <c r="A31" s="8">
        <v>2019</v>
      </c>
      <c r="B31" s="8" t="s">
        <v>95</v>
      </c>
      <c r="C31" s="4" t="s">
        <v>99</v>
      </c>
      <c r="D31" s="20">
        <v>54.634799999999998</v>
      </c>
      <c r="E31" s="20">
        <v>-8.4547000000000008</v>
      </c>
      <c r="F31" s="8">
        <v>32</v>
      </c>
      <c r="G31" s="8">
        <v>12.18</v>
      </c>
      <c r="H31" s="8" t="s">
        <v>97</v>
      </c>
    </row>
    <row r="32" spans="1:8" x14ac:dyDescent="0.5">
      <c r="A32" s="8">
        <v>2019</v>
      </c>
      <c r="B32" s="8" t="s">
        <v>95</v>
      </c>
      <c r="C32" s="4" t="s">
        <v>100</v>
      </c>
      <c r="D32" s="20">
        <v>53.791699999999999</v>
      </c>
      <c r="E32" s="20">
        <v>-6.2389000000000001</v>
      </c>
      <c r="F32" s="8">
        <v>13</v>
      </c>
      <c r="G32" s="8">
        <v>10.199999999999999</v>
      </c>
      <c r="H32" s="8" t="s">
        <v>97</v>
      </c>
    </row>
    <row r="33" spans="1:8" x14ac:dyDescent="0.5">
      <c r="A33" s="8">
        <v>2019</v>
      </c>
      <c r="B33" s="8" t="s">
        <v>95</v>
      </c>
      <c r="C33" s="4" t="s">
        <v>101</v>
      </c>
      <c r="D33" s="20">
        <v>55.203400000000002</v>
      </c>
      <c r="E33" s="20">
        <v>-6.9874999999999998</v>
      </c>
      <c r="F33" s="8">
        <v>11</v>
      </c>
      <c r="G33" s="8">
        <v>10.53</v>
      </c>
      <c r="H33" s="8" t="s">
        <v>97</v>
      </c>
    </row>
    <row r="34" spans="1:8" x14ac:dyDescent="0.5">
      <c r="A34" s="8">
        <v>2019</v>
      </c>
      <c r="B34" s="8" t="s">
        <v>95</v>
      </c>
      <c r="C34" s="5" t="s">
        <v>102</v>
      </c>
      <c r="D34" s="20">
        <v>52.066699999999997</v>
      </c>
      <c r="E34" s="20">
        <v>-10.183299999999999</v>
      </c>
      <c r="F34" s="8">
        <v>11</v>
      </c>
      <c r="G34" s="8">
        <v>12.5</v>
      </c>
      <c r="H34" s="8" t="s">
        <v>97</v>
      </c>
    </row>
    <row r="35" spans="1:8" x14ac:dyDescent="0.5">
      <c r="A35" s="8">
        <v>2019</v>
      </c>
      <c r="B35" s="8" t="s">
        <v>95</v>
      </c>
      <c r="C35" s="5" t="s">
        <v>103</v>
      </c>
      <c r="D35" s="20">
        <v>52.088999999999999</v>
      </c>
      <c r="E35" s="20">
        <v>-6.593</v>
      </c>
      <c r="F35" s="8">
        <v>11</v>
      </c>
      <c r="G35" s="8">
        <v>21.66</v>
      </c>
      <c r="H35" s="8" t="s">
        <v>97</v>
      </c>
    </row>
    <row r="36" spans="1:8" x14ac:dyDescent="0.5">
      <c r="A36" s="8">
        <v>2019</v>
      </c>
      <c r="B36" s="8" t="s">
        <v>95</v>
      </c>
      <c r="C36" s="4" t="s">
        <v>104</v>
      </c>
      <c r="D36" s="20">
        <v>53.271000000000001</v>
      </c>
      <c r="E36" s="20">
        <v>-9.5477000000000007</v>
      </c>
      <c r="F36" s="8">
        <v>23</v>
      </c>
      <c r="G36" s="8">
        <v>10.199999999999999</v>
      </c>
      <c r="H36" s="8" t="s">
        <v>97</v>
      </c>
    </row>
    <row r="37" spans="1:8" x14ac:dyDescent="0.5">
      <c r="A37" s="8">
        <v>2019</v>
      </c>
      <c r="B37" s="8" t="s">
        <v>95</v>
      </c>
      <c r="C37" s="4" t="s">
        <v>105</v>
      </c>
      <c r="D37" s="20">
        <v>51.7059</v>
      </c>
      <c r="E37" s="20">
        <v>-8.5221999999999998</v>
      </c>
      <c r="F37" s="8">
        <v>6</v>
      </c>
      <c r="G37" s="8">
        <v>9.14</v>
      </c>
      <c r="H37" s="8" t="s">
        <v>97</v>
      </c>
    </row>
    <row r="38" spans="1:8" x14ac:dyDescent="0.5">
      <c r="A38" s="8">
        <v>2019</v>
      </c>
      <c r="B38" s="8" t="s">
        <v>95</v>
      </c>
      <c r="C38" s="4" t="s">
        <v>106</v>
      </c>
      <c r="D38" s="20">
        <v>52.175699999999999</v>
      </c>
      <c r="E38" s="20">
        <v>-6.5864000000000003</v>
      </c>
      <c r="F38" s="8">
        <v>22</v>
      </c>
      <c r="G38" s="8">
        <v>34.86</v>
      </c>
      <c r="H38" s="8" t="s">
        <v>97</v>
      </c>
    </row>
    <row r="39" spans="1:8" x14ac:dyDescent="0.5">
      <c r="A39" s="8">
        <v>2019</v>
      </c>
      <c r="B39" s="8" t="s">
        <v>95</v>
      </c>
      <c r="C39" s="4" t="s">
        <v>107</v>
      </c>
      <c r="D39" s="20">
        <v>51.484299999999998</v>
      </c>
      <c r="E39" s="20">
        <v>-9.3660999999999994</v>
      </c>
      <c r="F39" s="8">
        <v>1</v>
      </c>
      <c r="G39" s="8">
        <v>0</v>
      </c>
      <c r="H39" s="8" t="s">
        <v>97</v>
      </c>
    </row>
    <row r="40" spans="1:8" x14ac:dyDescent="0.5">
      <c r="A40" s="8">
        <v>2019</v>
      </c>
      <c r="B40" s="8" t="s">
        <v>95</v>
      </c>
      <c r="C40" s="5" t="s">
        <v>108</v>
      </c>
      <c r="D40" s="20"/>
      <c r="E40" s="20"/>
      <c r="F40" s="8">
        <v>48</v>
      </c>
      <c r="G40" s="8"/>
      <c r="H40" s="8" t="s">
        <v>109</v>
      </c>
    </row>
    <row r="41" spans="1:8" x14ac:dyDescent="0.5">
      <c r="A41" s="1">
        <v>2019</v>
      </c>
      <c r="B41" s="1" t="s">
        <v>21</v>
      </c>
      <c r="C41" s="1" t="s">
        <v>22</v>
      </c>
      <c r="D41" s="21">
        <v>52.958658800000002</v>
      </c>
      <c r="E41" s="21">
        <v>4.7854336999999996</v>
      </c>
      <c r="F41" s="1">
        <v>18</v>
      </c>
      <c r="G41" s="30">
        <v>67.36</v>
      </c>
      <c r="H41" s="1" t="s">
        <v>110</v>
      </c>
    </row>
    <row r="42" spans="1:8" x14ac:dyDescent="0.5">
      <c r="A42" s="1">
        <v>2019</v>
      </c>
      <c r="B42" s="1" t="s">
        <v>21</v>
      </c>
      <c r="C42" s="1" t="s">
        <v>23</v>
      </c>
      <c r="D42" s="21">
        <v>51.8199696</v>
      </c>
      <c r="E42" s="21">
        <v>4.0409933999999996</v>
      </c>
      <c r="F42" s="1">
        <v>10</v>
      </c>
      <c r="G42" s="30">
        <v>71.819999999999993</v>
      </c>
      <c r="H42" s="1" t="s">
        <v>111</v>
      </c>
    </row>
    <row r="43" spans="1:8" x14ac:dyDescent="0.5">
      <c r="A43" s="1">
        <v>2019</v>
      </c>
      <c r="B43" s="1" t="s">
        <v>21</v>
      </c>
      <c r="C43" s="1" t="s">
        <v>24</v>
      </c>
      <c r="D43" s="21">
        <v>52.460358999999997</v>
      </c>
      <c r="E43" s="21">
        <v>4.5888989000000002</v>
      </c>
      <c r="F43" s="1">
        <v>16</v>
      </c>
      <c r="G43" s="30">
        <v>45.74</v>
      </c>
      <c r="H43" s="1" t="s">
        <v>111</v>
      </c>
    </row>
    <row r="44" spans="1:8" x14ac:dyDescent="0.5">
      <c r="A44" s="1">
        <v>2019</v>
      </c>
      <c r="B44" s="1" t="s">
        <v>21</v>
      </c>
      <c r="C44" s="1" t="s">
        <v>25</v>
      </c>
      <c r="D44" s="21">
        <v>51.453667199999998</v>
      </c>
      <c r="E44" s="21">
        <v>3.5709124999999999</v>
      </c>
      <c r="F44" s="1">
        <v>22</v>
      </c>
      <c r="G44" s="30">
        <v>82.76</v>
      </c>
      <c r="H44" s="1" t="s">
        <v>111</v>
      </c>
    </row>
    <row r="45" spans="1:8" x14ac:dyDescent="0.5">
      <c r="A45" s="1">
        <v>2019</v>
      </c>
      <c r="B45" s="1" t="s">
        <v>21</v>
      </c>
      <c r="C45" s="1" t="s">
        <v>26</v>
      </c>
      <c r="D45" s="21">
        <v>53.180508699999997</v>
      </c>
      <c r="E45" s="21">
        <v>5.4140734000000004</v>
      </c>
      <c r="F45" s="1">
        <v>33</v>
      </c>
      <c r="G45" s="30">
        <v>176.6</v>
      </c>
      <c r="H45" s="1" t="s">
        <v>112</v>
      </c>
    </row>
    <row r="46" spans="1:8" x14ac:dyDescent="0.5">
      <c r="A46" s="1">
        <v>2019</v>
      </c>
      <c r="B46" s="1" t="s">
        <v>21</v>
      </c>
      <c r="C46" s="1" t="s">
        <v>27</v>
      </c>
      <c r="D46" s="21">
        <v>52.934377900000001</v>
      </c>
      <c r="E46" s="21">
        <v>5.0282698999999997</v>
      </c>
      <c r="F46" s="1">
        <v>20</v>
      </c>
      <c r="G46" s="30">
        <v>29.8</v>
      </c>
      <c r="H46" s="1" t="s">
        <v>113</v>
      </c>
    </row>
    <row r="47" spans="1:8" x14ac:dyDescent="0.5">
      <c r="A47" s="1">
        <v>2019</v>
      </c>
      <c r="B47" s="1" t="s">
        <v>21</v>
      </c>
      <c r="C47" s="1" t="s">
        <v>28</v>
      </c>
      <c r="D47" s="21">
        <v>53.438588699999997</v>
      </c>
      <c r="E47" s="21">
        <v>6.8354936999999998</v>
      </c>
      <c r="F47" s="1">
        <v>6</v>
      </c>
      <c r="G47" s="30">
        <v>29.2</v>
      </c>
      <c r="H47" s="1" t="s">
        <v>111</v>
      </c>
    </row>
    <row r="48" spans="1:8" x14ac:dyDescent="0.5">
      <c r="A48" s="1">
        <v>2019</v>
      </c>
      <c r="B48" s="1" t="s">
        <v>21</v>
      </c>
      <c r="C48" s="1" t="s">
        <v>29</v>
      </c>
      <c r="D48" s="21">
        <v>53.3339979</v>
      </c>
      <c r="E48" s="21">
        <v>6.9244598000000002</v>
      </c>
      <c r="F48" s="1">
        <v>3</v>
      </c>
      <c r="G48" s="30">
        <v>0.45</v>
      </c>
      <c r="H48" s="1" t="s">
        <v>114</v>
      </c>
    </row>
    <row r="49" spans="1:8" x14ac:dyDescent="0.5">
      <c r="A49" s="1">
        <v>2019</v>
      </c>
      <c r="B49" s="1" t="s">
        <v>21</v>
      </c>
      <c r="C49" s="1" t="s">
        <v>30</v>
      </c>
      <c r="D49" s="21">
        <v>53.407806800000003</v>
      </c>
      <c r="E49" s="21">
        <v>6.2044248</v>
      </c>
      <c r="F49" s="1">
        <v>18</v>
      </c>
      <c r="G49" s="30">
        <v>39.96</v>
      </c>
      <c r="H49" s="1" t="s">
        <v>115</v>
      </c>
    </row>
    <row r="50" spans="1:8" x14ac:dyDescent="0.5">
      <c r="A50" s="1">
        <v>2019</v>
      </c>
      <c r="B50" s="1" t="s">
        <v>21</v>
      </c>
      <c r="C50" s="1" t="s">
        <v>31</v>
      </c>
      <c r="D50" s="21">
        <v>51.601902199999998</v>
      </c>
      <c r="E50" s="21">
        <v>3.8445602000000001</v>
      </c>
      <c r="F50" s="1">
        <v>1</v>
      </c>
      <c r="G50" s="30">
        <v>0.96</v>
      </c>
      <c r="H50" s="1" t="s">
        <v>116</v>
      </c>
    </row>
    <row r="51" spans="1:8" x14ac:dyDescent="0.5">
      <c r="A51" s="1">
        <v>2019</v>
      </c>
      <c r="B51" s="1" t="s">
        <v>21</v>
      </c>
      <c r="C51" s="1" t="s">
        <v>32</v>
      </c>
      <c r="D51" s="21">
        <v>51.394525799999997</v>
      </c>
      <c r="E51" s="21">
        <v>3.5558782999999998</v>
      </c>
      <c r="F51" s="1">
        <v>1</v>
      </c>
      <c r="G51" s="30">
        <v>10.59</v>
      </c>
      <c r="H51" s="1" t="s">
        <v>117</v>
      </c>
    </row>
    <row r="52" spans="1:8" x14ac:dyDescent="0.5">
      <c r="A52" s="1">
        <v>2019</v>
      </c>
      <c r="B52" s="1" t="s">
        <v>21</v>
      </c>
      <c r="C52" s="1" t="s">
        <v>33</v>
      </c>
      <c r="D52" s="21">
        <v>52.099689900000001</v>
      </c>
      <c r="E52" s="21">
        <v>4.2636672999999998</v>
      </c>
      <c r="F52" s="1">
        <v>16</v>
      </c>
      <c r="G52" s="30">
        <v>3</v>
      </c>
      <c r="H52" s="1" t="s">
        <v>118</v>
      </c>
    </row>
    <row r="53" spans="1:8" x14ac:dyDescent="0.5">
      <c r="A53" s="1">
        <v>2019</v>
      </c>
      <c r="B53" s="1" t="s">
        <v>21</v>
      </c>
      <c r="C53" s="1" t="s">
        <v>119</v>
      </c>
      <c r="D53" s="21"/>
      <c r="E53" s="21"/>
      <c r="G53" s="30">
        <v>9.3000000000000007</v>
      </c>
      <c r="H53" s="1" t="s">
        <v>151</v>
      </c>
    </row>
    <row r="54" spans="1:8" x14ac:dyDescent="0.5">
      <c r="A54" s="1">
        <v>2019</v>
      </c>
      <c r="B54" s="1" t="s">
        <v>120</v>
      </c>
      <c r="C54" s="1" t="s">
        <v>121</v>
      </c>
      <c r="D54" s="21">
        <v>69.648899999999998</v>
      </c>
      <c r="E54" s="21">
        <v>18.955079999999999</v>
      </c>
      <c r="F54" s="1">
        <v>21</v>
      </c>
      <c r="G54" s="1">
        <v>77.02</v>
      </c>
      <c r="H54" s="1" t="s">
        <v>122</v>
      </c>
    </row>
    <row r="55" spans="1:8" x14ac:dyDescent="0.5">
      <c r="A55" s="1">
        <v>2019</v>
      </c>
      <c r="B55" s="1" t="s">
        <v>120</v>
      </c>
      <c r="C55" s="1" t="s">
        <v>123</v>
      </c>
      <c r="D55" s="21">
        <v>62.472250000000003</v>
      </c>
      <c r="E55" s="21">
        <v>6.1549199999999997</v>
      </c>
      <c r="F55" s="1">
        <v>17</v>
      </c>
      <c r="G55" s="1">
        <v>86.42</v>
      </c>
      <c r="H55" s="1" t="s">
        <v>124</v>
      </c>
    </row>
    <row r="56" spans="1:8" x14ac:dyDescent="0.5">
      <c r="A56" s="1">
        <v>2019</v>
      </c>
      <c r="B56" s="1" t="s">
        <v>120</v>
      </c>
      <c r="C56" s="1" t="s">
        <v>125</v>
      </c>
      <c r="D56" s="21">
        <v>58.451329999999999</v>
      </c>
      <c r="E56" s="21">
        <v>5.9996999999999998</v>
      </c>
      <c r="F56" s="1">
        <v>14</v>
      </c>
      <c r="G56" s="1">
        <v>8.6999999999999993</v>
      </c>
      <c r="H56" s="1" t="s">
        <v>126</v>
      </c>
    </row>
    <row r="57" spans="1:8" x14ac:dyDescent="0.5">
      <c r="A57" s="1">
        <v>2019</v>
      </c>
      <c r="B57" s="1" t="s">
        <v>120</v>
      </c>
      <c r="C57" s="1" t="s">
        <v>127</v>
      </c>
      <c r="D57" s="21">
        <v>59.26108</v>
      </c>
      <c r="E57" s="21">
        <v>5.1801599999999999</v>
      </c>
      <c r="F57" s="1">
        <v>5</v>
      </c>
      <c r="G57" s="1">
        <v>4</v>
      </c>
      <c r="H57" s="1" t="s">
        <v>128</v>
      </c>
    </row>
    <row r="58" spans="1:8" x14ac:dyDescent="0.5">
      <c r="A58" s="1">
        <v>2019</v>
      </c>
      <c r="B58" s="1" t="s">
        <v>120</v>
      </c>
      <c r="C58" s="1" t="s">
        <v>129</v>
      </c>
      <c r="D58" s="21">
        <v>59.078130000000002</v>
      </c>
      <c r="E58" s="21">
        <v>10.8705</v>
      </c>
      <c r="F58" s="1">
        <v>4</v>
      </c>
      <c r="G58" s="1" t="s">
        <v>68</v>
      </c>
    </row>
    <row r="59" spans="1:8" x14ac:dyDescent="0.5">
      <c r="A59" s="1">
        <v>2019</v>
      </c>
      <c r="B59" s="1" t="s">
        <v>120</v>
      </c>
      <c r="C59" s="1" t="s">
        <v>130</v>
      </c>
      <c r="D59" s="21">
        <v>61.929859999999998</v>
      </c>
      <c r="E59" s="21">
        <v>5.1185</v>
      </c>
      <c r="F59" s="1">
        <v>12</v>
      </c>
      <c r="G59" s="1">
        <v>21</v>
      </c>
      <c r="H59" s="1" t="s">
        <v>131</v>
      </c>
    </row>
    <row r="60" spans="1:8" x14ac:dyDescent="0.5">
      <c r="A60" s="1">
        <v>2019</v>
      </c>
      <c r="B60" s="1" t="s">
        <v>120</v>
      </c>
      <c r="C60" s="1" t="s">
        <v>132</v>
      </c>
      <c r="D60" s="21">
        <v>70.630030000000005</v>
      </c>
      <c r="E60" s="21">
        <v>29.725619999999999</v>
      </c>
      <c r="F60" s="1">
        <v>5</v>
      </c>
      <c r="G60" s="1">
        <v>10.44</v>
      </c>
      <c r="H60" s="1" t="s">
        <v>133</v>
      </c>
    </row>
    <row r="61" spans="1:8" x14ac:dyDescent="0.5">
      <c r="A61" s="1">
        <v>2019</v>
      </c>
      <c r="B61" s="1" t="s">
        <v>120</v>
      </c>
      <c r="C61" s="1" t="s">
        <v>134</v>
      </c>
      <c r="D61" s="21">
        <v>60.006059999999998</v>
      </c>
      <c r="E61" s="21">
        <v>5.2069999999999999</v>
      </c>
      <c r="F61" s="1">
        <v>3</v>
      </c>
      <c r="G61" s="1">
        <v>0</v>
      </c>
    </row>
    <row r="62" spans="1:8" x14ac:dyDescent="0.5">
      <c r="A62" s="1">
        <v>2019</v>
      </c>
      <c r="B62" s="1" t="s">
        <v>120</v>
      </c>
      <c r="C62" s="1" t="s">
        <v>135</v>
      </c>
      <c r="D62" s="21">
        <v>68.074799999999996</v>
      </c>
      <c r="E62" s="21">
        <v>13.505699999999999</v>
      </c>
      <c r="F62" s="1">
        <v>4</v>
      </c>
      <c r="G62" s="1">
        <v>10.72</v>
      </c>
      <c r="H62" s="1" t="s">
        <v>136</v>
      </c>
    </row>
    <row r="63" spans="1:8" x14ac:dyDescent="0.5">
      <c r="A63" s="8">
        <v>2019</v>
      </c>
      <c r="B63" s="8" t="s">
        <v>137</v>
      </c>
      <c r="C63" s="8"/>
      <c r="D63" s="20"/>
      <c r="E63" s="20"/>
      <c r="F63" s="8"/>
      <c r="G63" s="8"/>
      <c r="H63" s="8" t="s">
        <v>138</v>
      </c>
    </row>
    <row r="64" spans="1:8" x14ac:dyDescent="0.5">
      <c r="A64" s="6">
        <v>2019</v>
      </c>
      <c r="B64" s="6" t="s">
        <v>139</v>
      </c>
      <c r="C64" s="6" t="s">
        <v>34</v>
      </c>
      <c r="D64" s="23">
        <v>50.104438999999999</v>
      </c>
      <c r="E64" s="23">
        <v>-5.5484840000000002</v>
      </c>
      <c r="F64" s="7">
        <v>28</v>
      </c>
      <c r="G64" s="6">
        <v>27.4</v>
      </c>
      <c r="H64" s="6" t="s">
        <v>35</v>
      </c>
    </row>
    <row r="65" spans="1:8" x14ac:dyDescent="0.5">
      <c r="A65" s="6">
        <v>2019</v>
      </c>
      <c r="B65" s="6" t="s">
        <v>139</v>
      </c>
      <c r="C65" s="6" t="s">
        <v>36</v>
      </c>
      <c r="D65" s="23">
        <v>50.214751999999997</v>
      </c>
      <c r="E65" s="23">
        <v>-5.4793250000000002</v>
      </c>
      <c r="F65" s="7">
        <v>4</v>
      </c>
      <c r="G65" s="7">
        <v>0</v>
      </c>
      <c r="H65" s="6" t="s">
        <v>140</v>
      </c>
    </row>
    <row r="66" spans="1:8" x14ac:dyDescent="0.5">
      <c r="A66" s="6">
        <v>2019</v>
      </c>
      <c r="B66" s="6" t="s">
        <v>139</v>
      </c>
      <c r="C66" s="6" t="s">
        <v>37</v>
      </c>
      <c r="D66" s="23">
        <v>50.190389000000003</v>
      </c>
      <c r="E66" s="23">
        <v>-5.4289769999999997</v>
      </c>
      <c r="F66" s="7">
        <v>3</v>
      </c>
      <c r="G66" s="6">
        <v>1.78</v>
      </c>
      <c r="H66" s="6"/>
    </row>
    <row r="67" spans="1:8" x14ac:dyDescent="0.5">
      <c r="A67" s="6">
        <v>2019</v>
      </c>
      <c r="B67" s="6" t="s">
        <v>139</v>
      </c>
      <c r="C67" s="6" t="s">
        <v>38</v>
      </c>
      <c r="D67" s="23">
        <v>50.417222000000002</v>
      </c>
      <c r="E67" s="23">
        <v>-5.0878370000000004</v>
      </c>
      <c r="F67" s="7">
        <v>14</v>
      </c>
      <c r="G67" s="7">
        <v>0.32</v>
      </c>
      <c r="H67" s="6"/>
    </row>
    <row r="68" spans="1:8" x14ac:dyDescent="0.5">
      <c r="A68" s="6">
        <v>2019</v>
      </c>
      <c r="B68" s="6" t="s">
        <v>139</v>
      </c>
      <c r="C68" s="6" t="s">
        <v>39</v>
      </c>
      <c r="D68" s="23">
        <v>50.541066000000001</v>
      </c>
      <c r="E68" s="23">
        <v>-4.9368650000000001</v>
      </c>
      <c r="F68" s="7">
        <v>6</v>
      </c>
      <c r="G68" s="7">
        <v>1.46</v>
      </c>
      <c r="H68" s="6"/>
    </row>
    <row r="69" spans="1:8" x14ac:dyDescent="0.5">
      <c r="A69" s="6">
        <v>2019</v>
      </c>
      <c r="B69" s="6" t="s">
        <v>139</v>
      </c>
      <c r="C69" s="6" t="s">
        <v>40</v>
      </c>
      <c r="D69" s="23">
        <v>50.998882999999999</v>
      </c>
      <c r="E69" s="23">
        <v>-4.3978299999999999</v>
      </c>
      <c r="F69" s="7"/>
      <c r="G69" s="6"/>
      <c r="H69" s="6" t="s">
        <v>41</v>
      </c>
    </row>
    <row r="70" spans="1:8" x14ac:dyDescent="0.5">
      <c r="A70" s="6">
        <v>2019</v>
      </c>
      <c r="B70" s="6" t="s">
        <v>139</v>
      </c>
      <c r="C70" s="6" t="s">
        <v>42</v>
      </c>
      <c r="D70" s="23">
        <v>51.210571000000002</v>
      </c>
      <c r="E70" s="23">
        <v>-4.1132160000000004</v>
      </c>
      <c r="F70" s="7"/>
      <c r="G70" s="6"/>
      <c r="H70" s="6" t="s">
        <v>43</v>
      </c>
    </row>
    <row r="71" spans="1:8" x14ac:dyDescent="0.5">
      <c r="A71" s="6">
        <v>2019</v>
      </c>
      <c r="B71" s="6" t="s">
        <v>139</v>
      </c>
      <c r="C71" s="6" t="s">
        <v>44</v>
      </c>
      <c r="D71" s="23">
        <v>50.269548</v>
      </c>
      <c r="E71" s="23">
        <v>-4.7853289999999999</v>
      </c>
      <c r="F71" s="7">
        <v>18</v>
      </c>
      <c r="G71" s="7">
        <v>0.32</v>
      </c>
      <c r="H71" s="6"/>
    </row>
    <row r="72" spans="1:8" x14ac:dyDescent="0.5">
      <c r="A72" s="6">
        <v>2019</v>
      </c>
      <c r="B72" s="6" t="s">
        <v>139</v>
      </c>
      <c r="C72" s="6" t="s">
        <v>45</v>
      </c>
      <c r="D72" s="23">
        <v>50.354076999999997</v>
      </c>
      <c r="E72" s="23">
        <v>-4.4547980000000003</v>
      </c>
      <c r="F72" s="7">
        <v>10</v>
      </c>
      <c r="G72" s="7">
        <v>0.48</v>
      </c>
      <c r="H72" s="6"/>
    </row>
    <row r="73" spans="1:8" x14ac:dyDescent="0.5">
      <c r="A73" s="6">
        <v>2019</v>
      </c>
      <c r="B73" s="6" t="s">
        <v>139</v>
      </c>
      <c r="C73" s="6" t="s">
        <v>46</v>
      </c>
      <c r="D73" s="23">
        <v>50.363717000000001</v>
      </c>
      <c r="E73" s="23">
        <v>-4.1509739999999997</v>
      </c>
      <c r="F73" s="7">
        <v>20</v>
      </c>
      <c r="G73" s="7">
        <v>1.46</v>
      </c>
      <c r="H73" s="6"/>
    </row>
    <row r="74" spans="1:8" x14ac:dyDescent="0.5">
      <c r="A74" s="6">
        <v>2019</v>
      </c>
      <c r="B74" s="6" t="s">
        <v>139</v>
      </c>
      <c r="C74" s="6" t="s">
        <v>47</v>
      </c>
      <c r="D74" s="23">
        <v>50.234496999999998</v>
      </c>
      <c r="E74" s="23">
        <v>-3.7689690000000002</v>
      </c>
      <c r="F74" s="7"/>
      <c r="G74" s="6"/>
      <c r="H74" s="6" t="s">
        <v>41</v>
      </c>
    </row>
    <row r="75" spans="1:8" x14ac:dyDescent="0.5">
      <c r="A75" s="6">
        <v>2019</v>
      </c>
      <c r="B75" s="6" t="s">
        <v>139</v>
      </c>
      <c r="C75" s="6" t="s">
        <v>48</v>
      </c>
      <c r="D75" s="23">
        <v>50.398212000000001</v>
      </c>
      <c r="E75" s="23">
        <v>-3.512375</v>
      </c>
      <c r="F75" s="7">
        <v>27</v>
      </c>
      <c r="G75" s="7">
        <v>9.92</v>
      </c>
      <c r="H75" s="6"/>
    </row>
    <row r="76" spans="1:8" x14ac:dyDescent="0.5">
      <c r="A76" s="18">
        <v>2019</v>
      </c>
      <c r="B76" s="18" t="s">
        <v>141</v>
      </c>
      <c r="C76" s="18" t="s">
        <v>49</v>
      </c>
      <c r="D76" s="24">
        <v>55.866666666666667</v>
      </c>
      <c r="E76" s="27">
        <v>-2.06666666666667</v>
      </c>
      <c r="F76" s="18">
        <v>2</v>
      </c>
      <c r="G76" s="18">
        <v>0</v>
      </c>
      <c r="H76" s="15" t="s">
        <v>142</v>
      </c>
    </row>
    <row r="77" spans="1:8" x14ac:dyDescent="0.5">
      <c r="A77" s="18">
        <v>2019</v>
      </c>
      <c r="B77" s="18" t="s">
        <v>141</v>
      </c>
      <c r="C77" s="18" t="s">
        <v>50</v>
      </c>
      <c r="D77" s="24">
        <v>57.5</v>
      </c>
      <c r="E77" s="27">
        <v>-1.7666666666666699</v>
      </c>
      <c r="F77" s="18">
        <v>32</v>
      </c>
      <c r="G77" s="18">
        <v>96.83</v>
      </c>
      <c r="H77" s="18"/>
    </row>
    <row r="78" spans="1:8" x14ac:dyDescent="0.5">
      <c r="A78" s="18">
        <v>2019</v>
      </c>
      <c r="B78" s="18" t="s">
        <v>141</v>
      </c>
      <c r="C78" s="18" t="s">
        <v>51</v>
      </c>
      <c r="D78" s="24">
        <v>57.68333333333333</v>
      </c>
      <c r="E78" s="27">
        <v>-1.9833333333333301</v>
      </c>
      <c r="F78" s="18">
        <v>86</v>
      </c>
      <c r="G78" s="18">
        <v>17.239999999999998</v>
      </c>
      <c r="H78" s="18"/>
    </row>
    <row r="79" spans="1:8" x14ac:dyDescent="0.5">
      <c r="A79" s="18">
        <v>2019</v>
      </c>
      <c r="B79" s="18" t="s">
        <v>141</v>
      </c>
      <c r="C79" s="18" t="s">
        <v>52</v>
      </c>
      <c r="D79" s="25">
        <v>57.41</v>
      </c>
      <c r="E79" s="28">
        <v>-2.54</v>
      </c>
      <c r="F79" s="19">
        <v>8</v>
      </c>
      <c r="G79" s="18">
        <v>0</v>
      </c>
      <c r="H79" s="15" t="s">
        <v>143</v>
      </c>
    </row>
    <row r="80" spans="1:8" x14ac:dyDescent="0.5">
      <c r="A80" s="18">
        <v>2019</v>
      </c>
      <c r="B80" s="18" t="s">
        <v>141</v>
      </c>
      <c r="C80" s="18" t="s">
        <v>53</v>
      </c>
      <c r="D80" s="24">
        <v>58.6</v>
      </c>
      <c r="E80" s="27">
        <v>-3.5333333333333301</v>
      </c>
      <c r="F80" s="19">
        <v>5</v>
      </c>
      <c r="G80" s="18">
        <v>50.62</v>
      </c>
      <c r="H80" s="18"/>
    </row>
    <row r="81" spans="1:8" ht="15" customHeight="1" x14ac:dyDescent="0.5">
      <c r="A81" s="18">
        <v>2019</v>
      </c>
      <c r="B81" s="18" t="s">
        <v>141</v>
      </c>
      <c r="C81" s="18" t="s">
        <v>65</v>
      </c>
      <c r="D81" s="25">
        <v>60.09</v>
      </c>
      <c r="E81" s="28">
        <v>-1.08</v>
      </c>
      <c r="F81" s="19">
        <v>3</v>
      </c>
      <c r="G81" s="18">
        <v>2.82</v>
      </c>
      <c r="H81" s="15" t="s">
        <v>144</v>
      </c>
    </row>
    <row r="82" spans="1:8" x14ac:dyDescent="0.5">
      <c r="A82" s="18">
        <v>2019</v>
      </c>
      <c r="B82" s="18" t="s">
        <v>141</v>
      </c>
      <c r="C82" s="18" t="s">
        <v>66</v>
      </c>
      <c r="D82" s="25">
        <v>60.42</v>
      </c>
      <c r="E82" s="28">
        <v>-1</v>
      </c>
      <c r="F82" s="19"/>
      <c r="G82" s="18">
        <v>0.54</v>
      </c>
      <c r="H82" s="15" t="s">
        <v>144</v>
      </c>
    </row>
    <row r="83" spans="1:8" x14ac:dyDescent="0.5">
      <c r="A83" s="18">
        <v>2019</v>
      </c>
      <c r="B83" s="18" t="s">
        <v>141</v>
      </c>
      <c r="C83" s="18" t="s">
        <v>67</v>
      </c>
      <c r="D83" s="25">
        <v>60.08</v>
      </c>
      <c r="E83" s="28">
        <v>-1.18</v>
      </c>
      <c r="F83" s="19"/>
      <c r="G83" s="18">
        <v>0</v>
      </c>
      <c r="H83" s="15" t="s">
        <v>144</v>
      </c>
    </row>
    <row r="84" spans="1:8" x14ac:dyDescent="0.5">
      <c r="A84" s="18">
        <v>2019</v>
      </c>
      <c r="B84" s="18" t="s">
        <v>141</v>
      </c>
      <c r="C84" s="18" t="s">
        <v>54</v>
      </c>
      <c r="D84" s="24">
        <v>58.45</v>
      </c>
      <c r="E84" s="27">
        <v>-5.06666666666667</v>
      </c>
      <c r="F84" s="19"/>
      <c r="G84" s="18">
        <v>4.1399999999999997</v>
      </c>
      <c r="H84" s="18"/>
    </row>
    <row r="85" spans="1:8" x14ac:dyDescent="0.5">
      <c r="A85" s="18">
        <v>2019</v>
      </c>
      <c r="B85" s="18" t="s">
        <v>141</v>
      </c>
      <c r="C85" s="18" t="s">
        <v>55</v>
      </c>
      <c r="D85" s="24">
        <v>57.9</v>
      </c>
      <c r="E85" s="27">
        <v>-5.1333333333333302</v>
      </c>
      <c r="F85" s="19">
        <v>7</v>
      </c>
      <c r="G85" s="18">
        <v>30.68</v>
      </c>
      <c r="H85" s="18"/>
    </row>
    <row r="86" spans="1:8" x14ac:dyDescent="0.5">
      <c r="A86" s="18">
        <v>2019</v>
      </c>
      <c r="B86" s="18" t="s">
        <v>141</v>
      </c>
      <c r="C86" s="19" t="s">
        <v>56</v>
      </c>
      <c r="D86" s="24">
        <v>55.866666666666667</v>
      </c>
      <c r="E86" s="27">
        <v>-5.4</v>
      </c>
      <c r="F86" s="19"/>
      <c r="G86" s="18">
        <v>3.96</v>
      </c>
      <c r="H86" s="18"/>
    </row>
    <row r="87" spans="1:8" x14ac:dyDescent="0.5">
      <c r="A87" s="18">
        <v>2019</v>
      </c>
      <c r="B87" s="18" t="s">
        <v>141</v>
      </c>
      <c r="C87" s="18" t="s">
        <v>57</v>
      </c>
      <c r="D87" s="24">
        <v>55.416666666666664</v>
      </c>
      <c r="E87" s="27">
        <v>-5.56666666666667</v>
      </c>
      <c r="F87" s="19"/>
      <c r="G87" s="18"/>
      <c r="H87" s="18" t="s">
        <v>145</v>
      </c>
    </row>
    <row r="88" spans="1:8" x14ac:dyDescent="0.5">
      <c r="A88" s="18">
        <v>2019</v>
      </c>
      <c r="B88" s="18" t="s">
        <v>141</v>
      </c>
      <c r="C88" s="18" t="s">
        <v>58</v>
      </c>
      <c r="D88" s="24">
        <v>55.833333333333336</v>
      </c>
      <c r="E88" s="27">
        <v>-5.0333333333333297</v>
      </c>
      <c r="F88" s="19"/>
      <c r="G88" s="18"/>
      <c r="H88" s="18" t="s">
        <v>145</v>
      </c>
    </row>
    <row r="89" spans="1:8" x14ac:dyDescent="0.5">
      <c r="A89" s="18">
        <v>2019</v>
      </c>
      <c r="B89" s="18" t="s">
        <v>141</v>
      </c>
      <c r="C89" s="18" t="s">
        <v>59</v>
      </c>
      <c r="D89" s="24">
        <v>54.716666666666669</v>
      </c>
      <c r="E89" s="27">
        <v>-4.3666666666666698</v>
      </c>
      <c r="F89" s="19"/>
      <c r="G89" s="18"/>
      <c r="H89" s="18" t="s">
        <v>145</v>
      </c>
    </row>
    <row r="90" spans="1:8" x14ac:dyDescent="0.5">
      <c r="A90" s="18">
        <v>2019</v>
      </c>
      <c r="B90" s="18" t="s">
        <v>141</v>
      </c>
      <c r="C90" s="18" t="s">
        <v>60</v>
      </c>
      <c r="D90" s="24">
        <v>54.833333333333336</v>
      </c>
      <c r="E90" s="27">
        <v>-4.0333333333333297</v>
      </c>
      <c r="F90" s="19"/>
      <c r="G90" s="18"/>
      <c r="H90" s="18" t="s">
        <v>145</v>
      </c>
    </row>
    <row r="91" spans="1:8" x14ac:dyDescent="0.5">
      <c r="A91" s="18">
        <v>2019</v>
      </c>
      <c r="B91" s="18" t="s">
        <v>141</v>
      </c>
      <c r="C91" s="18" t="s">
        <v>61</v>
      </c>
      <c r="D91" s="25">
        <v>55.59</v>
      </c>
      <c r="E91" s="28">
        <v>-2.29</v>
      </c>
      <c r="F91" s="19"/>
      <c r="G91" s="18">
        <v>0</v>
      </c>
      <c r="H91" s="15" t="s">
        <v>146</v>
      </c>
    </row>
    <row r="92" spans="1:8" x14ac:dyDescent="0.5">
      <c r="A92" s="18">
        <v>2019</v>
      </c>
      <c r="B92" s="18" t="s">
        <v>141</v>
      </c>
      <c r="C92" s="19" t="s">
        <v>62</v>
      </c>
      <c r="D92" s="26">
        <v>55.32</v>
      </c>
      <c r="E92" s="29">
        <v>-4.3899999999999997</v>
      </c>
      <c r="F92" s="19"/>
      <c r="G92" s="19"/>
      <c r="H92" s="18" t="s">
        <v>145</v>
      </c>
    </row>
    <row r="93" spans="1:8" x14ac:dyDescent="0.5">
      <c r="A93" s="18">
        <v>2019</v>
      </c>
      <c r="B93" s="18" t="s">
        <v>141</v>
      </c>
      <c r="C93" s="18" t="s">
        <v>63</v>
      </c>
      <c r="D93" s="25">
        <v>57.4</v>
      </c>
      <c r="E93" s="28">
        <v>-2.2999999999999998</v>
      </c>
      <c r="F93" s="19"/>
      <c r="G93" s="18">
        <v>13.38</v>
      </c>
      <c r="H93" s="18"/>
    </row>
    <row r="94" spans="1:8" x14ac:dyDescent="0.5">
      <c r="A94" s="18">
        <v>2019</v>
      </c>
      <c r="B94" s="18" t="s">
        <v>141</v>
      </c>
      <c r="C94" s="18" t="s">
        <v>147</v>
      </c>
      <c r="D94" s="25">
        <v>58.08</v>
      </c>
      <c r="E94" s="28">
        <v>-5.15</v>
      </c>
      <c r="F94" s="19">
        <v>4</v>
      </c>
      <c r="G94" s="18">
        <v>0.14000000000000001</v>
      </c>
      <c r="H94" s="15" t="s">
        <v>148</v>
      </c>
    </row>
    <row r="95" spans="1:8" x14ac:dyDescent="0.5">
      <c r="A95" s="18">
        <v>2019</v>
      </c>
      <c r="B95" s="18" t="s">
        <v>141</v>
      </c>
      <c r="C95" s="18" t="s">
        <v>149</v>
      </c>
      <c r="D95" s="25">
        <v>57.01</v>
      </c>
      <c r="E95" s="28">
        <v>-5.83</v>
      </c>
      <c r="F95" s="19">
        <v>11</v>
      </c>
      <c r="G95" s="15">
        <v>0</v>
      </c>
      <c r="H95" s="8" t="s">
        <v>150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Dening</dc:creator>
  <cp:lastModifiedBy>Chris.Moulton</cp:lastModifiedBy>
  <dcterms:created xsi:type="dcterms:W3CDTF">2020-01-08T12:18:19Z</dcterms:created>
  <dcterms:modified xsi:type="dcterms:W3CDTF">2021-04-29T13:33:24Z</dcterms:modified>
</cp:coreProperties>
</file>